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an S\Desktop\"/>
    </mc:Choice>
  </mc:AlternateContent>
  <xr:revisionPtr revIDLastSave="0" documentId="8_{9ACA1707-4676-4176-A656-CED72F3DAA5F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Lähtöajat lauantain mukaan" sheetId="1" state="hidden" r:id="rId1"/>
    <sheet name="Lähtöajat aakkosissa" sheetId="2" state="hidden" r:id="rId2"/>
    <sheet name="Tulosten syöttö" sheetId="4" state="hidden" r:id="rId3"/>
    <sheet name="Laskenta-la" sheetId="5" r:id="rId4"/>
    <sheet name="TulosluetteloEla" sheetId="6" r:id="rId5"/>
    <sheet name="LeimatEla" sheetId="10" r:id="rId6"/>
  </sheets>
  <definedNames>
    <definedName name="_xlnm._FilterDatabase" localSheetId="4" hidden="1">TulosluetteloEla!$A$1:$F$48</definedName>
    <definedName name="_xlnm.Print_Titles" localSheetId="2">'Tulosten syöttö'!$A:$A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5" l="1"/>
  <c r="T12" i="5"/>
  <c r="T13" i="5"/>
  <c r="T8" i="5"/>
  <c r="T14" i="5"/>
  <c r="T7" i="5"/>
  <c r="T11" i="5"/>
  <c r="T10" i="5"/>
  <c r="T3" i="5"/>
  <c r="T9" i="5"/>
  <c r="T2" i="5"/>
  <c r="T4" i="5"/>
  <c r="T15" i="5"/>
  <c r="T6" i="5"/>
  <c r="R6" i="5"/>
  <c r="K15" i="5"/>
  <c r="L15" i="5"/>
  <c r="M15" i="5" s="1"/>
  <c r="P15" i="5"/>
  <c r="R15" i="5"/>
  <c r="V15" i="5"/>
  <c r="X15" i="5"/>
  <c r="Z15" i="5"/>
  <c r="AB15" i="5"/>
  <c r="BU15" i="5" s="1"/>
  <c r="BX15" i="5" s="1"/>
  <c r="AD15" i="5"/>
  <c r="AF15" i="5"/>
  <c r="AH15" i="5"/>
  <c r="AJ15" i="5"/>
  <c r="AL15" i="5"/>
  <c r="AN15" i="5"/>
  <c r="AP15" i="5"/>
  <c r="AR15" i="5"/>
  <c r="AT15" i="5"/>
  <c r="AV15" i="5"/>
  <c r="AX15" i="5"/>
  <c r="AZ15" i="5"/>
  <c r="BB15" i="5"/>
  <c r="BD15" i="5"/>
  <c r="BF15" i="5"/>
  <c r="BH15" i="5"/>
  <c r="BJ15" i="5"/>
  <c r="BL15" i="5"/>
  <c r="BN15" i="5"/>
  <c r="BP15" i="5"/>
  <c r="BR15" i="5"/>
  <c r="BT15" i="5"/>
  <c r="BV15" i="5"/>
  <c r="BW15" i="5"/>
  <c r="AR9" i="5"/>
  <c r="X4" i="5"/>
  <c r="X7" i="5"/>
  <c r="X11" i="5"/>
  <c r="X3" i="5"/>
  <c r="X9" i="5"/>
  <c r="X5" i="5"/>
  <c r="X10" i="5"/>
  <c r="X8" i="5"/>
  <c r="X12" i="5"/>
  <c r="X13" i="5"/>
  <c r="X2" i="5"/>
  <c r="X14" i="5"/>
  <c r="V4" i="5"/>
  <c r="V7" i="5"/>
  <c r="V11" i="5"/>
  <c r="V3" i="5"/>
  <c r="V9" i="5"/>
  <c r="V5" i="5"/>
  <c r="V10" i="5"/>
  <c r="V8" i="5"/>
  <c r="V12" i="5"/>
  <c r="V13" i="5"/>
  <c r="V2" i="5"/>
  <c r="V14" i="5"/>
  <c r="R4" i="5"/>
  <c r="R7" i="5"/>
  <c r="R11" i="5"/>
  <c r="R3" i="5"/>
  <c r="R9" i="5"/>
  <c r="R5" i="5"/>
  <c r="R10" i="5"/>
  <c r="R8" i="5"/>
  <c r="R12" i="5"/>
  <c r="R13" i="5"/>
  <c r="R2" i="5"/>
  <c r="R14" i="5"/>
  <c r="P4" i="5"/>
  <c r="P7" i="5"/>
  <c r="P11" i="5"/>
  <c r="P3" i="5"/>
  <c r="P9" i="5"/>
  <c r="P5" i="5"/>
  <c r="P10" i="5"/>
  <c r="P8" i="5"/>
  <c r="P12" i="5"/>
  <c r="P13" i="5"/>
  <c r="P2" i="5"/>
  <c r="P14" i="5"/>
  <c r="X6" i="5"/>
  <c r="V6" i="5"/>
  <c r="AB6" i="5"/>
  <c r="AD6" i="5"/>
  <c r="AB4" i="5"/>
  <c r="AD4" i="5"/>
  <c r="AB7" i="5"/>
  <c r="AD7" i="5"/>
  <c r="AB11" i="5"/>
  <c r="AD11" i="5"/>
  <c r="AB3" i="5"/>
  <c r="AD3" i="5"/>
  <c r="AB9" i="5"/>
  <c r="AD9" i="5"/>
  <c r="AB5" i="5"/>
  <c r="AD5" i="5"/>
  <c r="AB10" i="5"/>
  <c r="AD10" i="5"/>
  <c r="AB8" i="5"/>
  <c r="AD8" i="5"/>
  <c r="AB12" i="5"/>
  <c r="AD12" i="5"/>
  <c r="AB13" i="5"/>
  <c r="AD13" i="5"/>
  <c r="AB2" i="5"/>
  <c r="AD2" i="5"/>
  <c r="AB14" i="5"/>
  <c r="AD14" i="5"/>
  <c r="AF6" i="5"/>
  <c r="AH6" i="5"/>
  <c r="AJ6" i="5"/>
  <c r="AF4" i="5"/>
  <c r="AH4" i="5"/>
  <c r="AJ4" i="5"/>
  <c r="AF7" i="5"/>
  <c r="AH7" i="5"/>
  <c r="AJ7" i="5"/>
  <c r="AF11" i="5"/>
  <c r="AH11" i="5"/>
  <c r="AJ11" i="5"/>
  <c r="AF3" i="5"/>
  <c r="AH3" i="5"/>
  <c r="AJ3" i="5"/>
  <c r="AF9" i="5"/>
  <c r="AH9" i="5"/>
  <c r="AJ9" i="5"/>
  <c r="AF5" i="5"/>
  <c r="AH5" i="5"/>
  <c r="AJ5" i="5"/>
  <c r="AF10" i="5"/>
  <c r="AH10" i="5"/>
  <c r="AJ10" i="5"/>
  <c r="AF8" i="5"/>
  <c r="AH8" i="5"/>
  <c r="AJ8" i="5"/>
  <c r="AF12" i="5"/>
  <c r="AH12" i="5"/>
  <c r="AJ12" i="5"/>
  <c r="AF13" i="5"/>
  <c r="AH13" i="5"/>
  <c r="AJ13" i="5"/>
  <c r="AF2" i="5"/>
  <c r="AH2" i="5"/>
  <c r="AJ2" i="5"/>
  <c r="AF14" i="5"/>
  <c r="AH14" i="5"/>
  <c r="AJ14" i="5"/>
  <c r="AL6" i="5"/>
  <c r="AN6" i="5"/>
  <c r="AP6" i="5"/>
  <c r="AL4" i="5"/>
  <c r="AN4" i="5"/>
  <c r="AP4" i="5"/>
  <c r="AL7" i="5"/>
  <c r="AN7" i="5"/>
  <c r="AP7" i="5"/>
  <c r="AL11" i="5"/>
  <c r="AN11" i="5"/>
  <c r="AP11" i="5"/>
  <c r="AL3" i="5"/>
  <c r="AN3" i="5"/>
  <c r="AP3" i="5"/>
  <c r="AL9" i="5"/>
  <c r="AN9" i="5"/>
  <c r="AP9" i="5"/>
  <c r="AL5" i="5"/>
  <c r="AN5" i="5"/>
  <c r="AP5" i="5"/>
  <c r="AL10" i="5"/>
  <c r="AN10" i="5"/>
  <c r="AP10" i="5"/>
  <c r="AL8" i="5"/>
  <c r="AN8" i="5"/>
  <c r="AP8" i="5"/>
  <c r="AL12" i="5"/>
  <c r="AN12" i="5"/>
  <c r="AP12" i="5"/>
  <c r="AL13" i="5"/>
  <c r="AN13" i="5"/>
  <c r="AP13" i="5"/>
  <c r="AL2" i="5"/>
  <c r="AN2" i="5"/>
  <c r="AP2" i="5"/>
  <c r="AL14" i="5"/>
  <c r="AN14" i="5"/>
  <c r="AP14" i="5"/>
  <c r="L6" i="5"/>
  <c r="L4" i="5"/>
  <c r="L7" i="5"/>
  <c r="L11" i="5"/>
  <c r="L3" i="5"/>
  <c r="L9" i="5"/>
  <c r="L5" i="5"/>
  <c r="L10" i="5"/>
  <c r="L8" i="5"/>
  <c r="L12" i="5"/>
  <c r="L13" i="5"/>
  <c r="L2" i="5"/>
  <c r="L14" i="5"/>
  <c r="A1" i="6" l="1"/>
  <c r="BP43" i="10" l="1"/>
  <c r="BN43" i="10"/>
  <c r="BL43" i="10"/>
  <c r="BJ43" i="10"/>
  <c r="BH43" i="10"/>
  <c r="BF43" i="10"/>
  <c r="BD43" i="10"/>
  <c r="BB43" i="10"/>
  <c r="AZ43" i="10"/>
  <c r="AX43" i="10"/>
  <c r="AV43" i="10"/>
  <c r="AT43" i="10"/>
  <c r="AR43" i="10"/>
  <c r="AP43" i="10"/>
  <c r="AN43" i="10"/>
  <c r="AL43" i="10"/>
  <c r="AJ43" i="10"/>
  <c r="AH43" i="10"/>
  <c r="AF43" i="10"/>
  <c r="AD43" i="10"/>
  <c r="AB43" i="10"/>
  <c r="Z43" i="10"/>
  <c r="X43" i="10"/>
  <c r="T43" i="10"/>
  <c r="R43" i="10"/>
  <c r="P43" i="10"/>
  <c r="L43" i="10"/>
  <c r="K43" i="10"/>
  <c r="BP22" i="10"/>
  <c r="BN22" i="10"/>
  <c r="BL22" i="10"/>
  <c r="BJ22" i="10"/>
  <c r="BH22" i="10"/>
  <c r="BF22" i="10"/>
  <c r="BD22" i="10"/>
  <c r="BB22" i="10"/>
  <c r="AZ22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T22" i="10"/>
  <c r="R22" i="10"/>
  <c r="P22" i="10"/>
  <c r="L22" i="10"/>
  <c r="K22" i="10"/>
  <c r="BP38" i="10"/>
  <c r="BN38" i="10"/>
  <c r="BL38" i="10"/>
  <c r="BJ38" i="10"/>
  <c r="BH38" i="10"/>
  <c r="BF38" i="10"/>
  <c r="BD38" i="10"/>
  <c r="BB38" i="10"/>
  <c r="AZ38" i="10"/>
  <c r="AX38" i="10"/>
  <c r="AV38" i="10"/>
  <c r="AT38" i="10"/>
  <c r="AR38" i="10"/>
  <c r="AP38" i="10"/>
  <c r="AN38" i="10"/>
  <c r="AL38" i="10"/>
  <c r="AJ38" i="10"/>
  <c r="AH38" i="10"/>
  <c r="AF38" i="10"/>
  <c r="AD38" i="10"/>
  <c r="AB38" i="10"/>
  <c r="Z38" i="10"/>
  <c r="X38" i="10"/>
  <c r="T38" i="10"/>
  <c r="R38" i="10"/>
  <c r="P38" i="10"/>
  <c r="L38" i="10"/>
  <c r="K38" i="10"/>
  <c r="BP15" i="10"/>
  <c r="BN15" i="10"/>
  <c r="BL15" i="10"/>
  <c r="BJ15" i="10"/>
  <c r="BH15" i="10"/>
  <c r="BF15" i="10"/>
  <c r="BD15" i="10"/>
  <c r="BB15" i="10"/>
  <c r="AZ15" i="10"/>
  <c r="AX15" i="10"/>
  <c r="AV15" i="10"/>
  <c r="AT15" i="10"/>
  <c r="AR15" i="10"/>
  <c r="AP15" i="10"/>
  <c r="AN15" i="10"/>
  <c r="AL15" i="10"/>
  <c r="AJ15" i="10"/>
  <c r="AH15" i="10"/>
  <c r="AF15" i="10"/>
  <c r="AD15" i="10"/>
  <c r="AB15" i="10"/>
  <c r="Z15" i="10"/>
  <c r="X15" i="10"/>
  <c r="T15" i="10"/>
  <c r="R15" i="10"/>
  <c r="P15" i="10"/>
  <c r="L15" i="10"/>
  <c r="K15" i="10"/>
  <c r="BP26" i="10"/>
  <c r="BN26" i="10"/>
  <c r="BL26" i="10"/>
  <c r="BJ26" i="10"/>
  <c r="BH26" i="10"/>
  <c r="BF26" i="10"/>
  <c r="BD26" i="10"/>
  <c r="BB26" i="10"/>
  <c r="AZ26" i="10"/>
  <c r="AX26" i="10"/>
  <c r="AV26" i="10"/>
  <c r="AT26" i="10"/>
  <c r="AR26" i="10"/>
  <c r="AP26" i="10"/>
  <c r="AN26" i="10"/>
  <c r="AL26" i="10"/>
  <c r="AJ26" i="10"/>
  <c r="AH26" i="10"/>
  <c r="AF26" i="10"/>
  <c r="AD26" i="10"/>
  <c r="AB26" i="10"/>
  <c r="Z26" i="10"/>
  <c r="X26" i="10"/>
  <c r="T26" i="10"/>
  <c r="R26" i="10"/>
  <c r="P26" i="10"/>
  <c r="L26" i="10"/>
  <c r="K26" i="10"/>
  <c r="BP17" i="10"/>
  <c r="BN17" i="10"/>
  <c r="BL17" i="10"/>
  <c r="BJ17" i="10"/>
  <c r="BH17" i="10"/>
  <c r="BF17" i="10"/>
  <c r="BD17" i="10"/>
  <c r="BB17" i="10"/>
  <c r="AZ17" i="10"/>
  <c r="AX17" i="10"/>
  <c r="AV17" i="10"/>
  <c r="AT17" i="10"/>
  <c r="AR17" i="10"/>
  <c r="AP17" i="10"/>
  <c r="AN17" i="10"/>
  <c r="AL17" i="10"/>
  <c r="AJ17" i="10"/>
  <c r="AH17" i="10"/>
  <c r="AF17" i="10"/>
  <c r="AD17" i="10"/>
  <c r="AB17" i="10"/>
  <c r="Z17" i="10"/>
  <c r="X17" i="10"/>
  <c r="T17" i="10"/>
  <c r="R17" i="10"/>
  <c r="P17" i="10"/>
  <c r="L17" i="10"/>
  <c r="K17" i="10"/>
  <c r="BP25" i="10"/>
  <c r="BN25" i="10"/>
  <c r="BL25" i="10"/>
  <c r="BJ25" i="10"/>
  <c r="BH25" i="10"/>
  <c r="BF25" i="10"/>
  <c r="BD25" i="10"/>
  <c r="BB25" i="10"/>
  <c r="AZ25" i="10"/>
  <c r="AX25" i="10"/>
  <c r="AV25" i="10"/>
  <c r="AT25" i="10"/>
  <c r="AR25" i="10"/>
  <c r="AP25" i="10"/>
  <c r="AN25" i="10"/>
  <c r="AL25" i="10"/>
  <c r="AJ25" i="10"/>
  <c r="AH25" i="10"/>
  <c r="AF25" i="10"/>
  <c r="AD25" i="10"/>
  <c r="AB25" i="10"/>
  <c r="Z25" i="10"/>
  <c r="X25" i="10"/>
  <c r="T25" i="10"/>
  <c r="R25" i="10"/>
  <c r="P25" i="10"/>
  <c r="L25" i="10"/>
  <c r="K25" i="10"/>
  <c r="BU48" i="10"/>
  <c r="BP48" i="10"/>
  <c r="BN48" i="10"/>
  <c r="BL48" i="10"/>
  <c r="BJ48" i="10"/>
  <c r="BH48" i="10"/>
  <c r="BF48" i="10"/>
  <c r="BD48" i="10"/>
  <c r="BB48" i="10"/>
  <c r="AZ48" i="10"/>
  <c r="AX48" i="10"/>
  <c r="AV48" i="10"/>
  <c r="AT48" i="10"/>
  <c r="AR48" i="10"/>
  <c r="AP48" i="10"/>
  <c r="AN48" i="10"/>
  <c r="AL48" i="10"/>
  <c r="AJ48" i="10"/>
  <c r="AH48" i="10"/>
  <c r="AF48" i="10"/>
  <c r="AD48" i="10"/>
  <c r="AB48" i="10"/>
  <c r="Z48" i="10"/>
  <c r="X48" i="10"/>
  <c r="T48" i="10"/>
  <c r="R48" i="10"/>
  <c r="P48" i="10"/>
  <c r="L48" i="10"/>
  <c r="K48" i="10"/>
  <c r="BP10" i="10"/>
  <c r="BN10" i="10"/>
  <c r="BL10" i="10"/>
  <c r="BJ10" i="10"/>
  <c r="BH10" i="10"/>
  <c r="BF10" i="10"/>
  <c r="BD10" i="10"/>
  <c r="BB10" i="10"/>
  <c r="AZ10" i="10"/>
  <c r="AX10" i="10"/>
  <c r="AV10" i="10"/>
  <c r="AT10" i="10"/>
  <c r="AR10" i="10"/>
  <c r="AP10" i="10"/>
  <c r="AN10" i="10"/>
  <c r="AL10" i="10"/>
  <c r="AJ10" i="10"/>
  <c r="AH10" i="10"/>
  <c r="AF10" i="10"/>
  <c r="AD10" i="10"/>
  <c r="AB10" i="10"/>
  <c r="Z10" i="10"/>
  <c r="X10" i="10"/>
  <c r="T10" i="10"/>
  <c r="R10" i="10"/>
  <c r="P10" i="10"/>
  <c r="L10" i="10"/>
  <c r="K10" i="10"/>
  <c r="BP18" i="10"/>
  <c r="BN18" i="10"/>
  <c r="BL18" i="10"/>
  <c r="BJ18" i="10"/>
  <c r="BH18" i="10"/>
  <c r="BF18" i="10"/>
  <c r="BD18" i="10"/>
  <c r="BB18" i="10"/>
  <c r="AZ18" i="10"/>
  <c r="AX18" i="10"/>
  <c r="AV18" i="10"/>
  <c r="AT18" i="10"/>
  <c r="AR18" i="10"/>
  <c r="AP18" i="10"/>
  <c r="AN18" i="10"/>
  <c r="AL18" i="10"/>
  <c r="AJ18" i="10"/>
  <c r="AH18" i="10"/>
  <c r="AF18" i="10"/>
  <c r="AD18" i="10"/>
  <c r="AB18" i="10"/>
  <c r="Z18" i="10"/>
  <c r="X18" i="10"/>
  <c r="T18" i="10"/>
  <c r="R18" i="10"/>
  <c r="P18" i="10"/>
  <c r="L18" i="10"/>
  <c r="K18" i="10"/>
  <c r="BP42" i="10"/>
  <c r="BN42" i="10"/>
  <c r="BL42" i="10"/>
  <c r="BJ42" i="10"/>
  <c r="BH42" i="10"/>
  <c r="BF42" i="10"/>
  <c r="BD42" i="10"/>
  <c r="BB42" i="10"/>
  <c r="AZ42" i="10"/>
  <c r="AX42" i="10"/>
  <c r="AV42" i="10"/>
  <c r="AT42" i="10"/>
  <c r="AR42" i="10"/>
  <c r="AP42" i="10"/>
  <c r="AN42" i="10"/>
  <c r="AL42" i="10"/>
  <c r="AJ42" i="10"/>
  <c r="AH42" i="10"/>
  <c r="AF42" i="10"/>
  <c r="AD42" i="10"/>
  <c r="AB42" i="10"/>
  <c r="Z42" i="10"/>
  <c r="X42" i="10"/>
  <c r="T42" i="10"/>
  <c r="R42" i="10"/>
  <c r="P42" i="10"/>
  <c r="L42" i="10"/>
  <c r="K42" i="10"/>
  <c r="BP23" i="10"/>
  <c r="BN23" i="10"/>
  <c r="BL23" i="10"/>
  <c r="BJ23" i="10"/>
  <c r="BH23" i="10"/>
  <c r="BF23" i="10"/>
  <c r="BD23" i="10"/>
  <c r="BB23" i="10"/>
  <c r="AZ23" i="10"/>
  <c r="AX23" i="10"/>
  <c r="AV23" i="10"/>
  <c r="AT23" i="10"/>
  <c r="AR23" i="10"/>
  <c r="AP23" i="10"/>
  <c r="AN23" i="10"/>
  <c r="AL23" i="10"/>
  <c r="AJ23" i="10"/>
  <c r="AH23" i="10"/>
  <c r="AF23" i="10"/>
  <c r="AD23" i="10"/>
  <c r="AB23" i="10"/>
  <c r="Z23" i="10"/>
  <c r="X23" i="10"/>
  <c r="T23" i="10"/>
  <c r="R23" i="10"/>
  <c r="P23" i="10"/>
  <c r="L23" i="10"/>
  <c r="K23" i="10"/>
  <c r="BP34" i="10"/>
  <c r="BN34" i="10"/>
  <c r="BL34" i="10"/>
  <c r="BJ34" i="10"/>
  <c r="BH34" i="10"/>
  <c r="BF34" i="10"/>
  <c r="BD34" i="10"/>
  <c r="BB34" i="10"/>
  <c r="AZ34" i="10"/>
  <c r="AX34" i="10"/>
  <c r="AV34" i="10"/>
  <c r="AT34" i="10"/>
  <c r="AR34" i="10"/>
  <c r="AP34" i="10"/>
  <c r="AN34" i="10"/>
  <c r="AL34" i="10"/>
  <c r="AJ34" i="10"/>
  <c r="AH34" i="10"/>
  <c r="AF34" i="10"/>
  <c r="AD34" i="10"/>
  <c r="AB34" i="10"/>
  <c r="Z34" i="10"/>
  <c r="X34" i="10"/>
  <c r="T34" i="10"/>
  <c r="R34" i="10"/>
  <c r="P34" i="10"/>
  <c r="L34" i="10"/>
  <c r="K34" i="10"/>
  <c r="BP6" i="10"/>
  <c r="BN6" i="10"/>
  <c r="BL6" i="10"/>
  <c r="BJ6" i="10"/>
  <c r="BH6" i="10"/>
  <c r="BF6" i="10"/>
  <c r="BD6" i="10"/>
  <c r="BB6" i="10"/>
  <c r="AZ6" i="10"/>
  <c r="AX6" i="10"/>
  <c r="AV6" i="10"/>
  <c r="AT6" i="10"/>
  <c r="AR6" i="10"/>
  <c r="AP6" i="10"/>
  <c r="AN6" i="10"/>
  <c r="AL6" i="10"/>
  <c r="AJ6" i="10"/>
  <c r="AH6" i="10"/>
  <c r="AF6" i="10"/>
  <c r="AD6" i="10"/>
  <c r="AB6" i="10"/>
  <c r="Z6" i="10"/>
  <c r="X6" i="10"/>
  <c r="T6" i="10"/>
  <c r="R6" i="10"/>
  <c r="P6" i="10"/>
  <c r="L6" i="10"/>
  <c r="K6" i="10"/>
  <c r="BP32" i="10"/>
  <c r="BN32" i="10"/>
  <c r="BL32" i="10"/>
  <c r="BJ32" i="10"/>
  <c r="BH32" i="10"/>
  <c r="BF32" i="10"/>
  <c r="BD32" i="10"/>
  <c r="BB32" i="10"/>
  <c r="AZ32" i="10"/>
  <c r="AX32" i="10"/>
  <c r="AV32" i="10"/>
  <c r="AT32" i="10"/>
  <c r="AR32" i="10"/>
  <c r="AP32" i="10"/>
  <c r="AN32" i="10"/>
  <c r="AL32" i="10"/>
  <c r="AJ32" i="10"/>
  <c r="AH32" i="10"/>
  <c r="AF32" i="10"/>
  <c r="AD32" i="10"/>
  <c r="AB32" i="10"/>
  <c r="Z32" i="10"/>
  <c r="X32" i="10"/>
  <c r="T32" i="10"/>
  <c r="R32" i="10"/>
  <c r="P32" i="10"/>
  <c r="L32" i="10"/>
  <c r="K32" i="10"/>
  <c r="BP37" i="10"/>
  <c r="BN37" i="10"/>
  <c r="BL37" i="10"/>
  <c r="BJ37" i="10"/>
  <c r="BH37" i="10"/>
  <c r="BF37" i="10"/>
  <c r="BD37" i="10"/>
  <c r="BB37" i="10"/>
  <c r="AZ37" i="10"/>
  <c r="AX37" i="10"/>
  <c r="AV37" i="10"/>
  <c r="AT37" i="10"/>
  <c r="AR37" i="10"/>
  <c r="AP37" i="10"/>
  <c r="AN37" i="10"/>
  <c r="AL37" i="10"/>
  <c r="AJ37" i="10"/>
  <c r="AH37" i="10"/>
  <c r="AF37" i="10"/>
  <c r="AD37" i="10"/>
  <c r="AB37" i="10"/>
  <c r="Z37" i="10"/>
  <c r="X37" i="10"/>
  <c r="T37" i="10"/>
  <c r="R37" i="10"/>
  <c r="P37" i="10"/>
  <c r="L37" i="10"/>
  <c r="K37" i="10"/>
  <c r="BP39" i="10"/>
  <c r="BN39" i="10"/>
  <c r="BL39" i="10"/>
  <c r="BJ39" i="10"/>
  <c r="BH39" i="10"/>
  <c r="BF39" i="10"/>
  <c r="BD39" i="10"/>
  <c r="BB39" i="10"/>
  <c r="AZ39" i="10"/>
  <c r="AX39" i="10"/>
  <c r="AV39" i="10"/>
  <c r="AT39" i="10"/>
  <c r="AR39" i="10"/>
  <c r="AP39" i="10"/>
  <c r="AN39" i="10"/>
  <c r="AL39" i="10"/>
  <c r="AJ39" i="10"/>
  <c r="AH39" i="10"/>
  <c r="AF39" i="10"/>
  <c r="AD39" i="10"/>
  <c r="AB39" i="10"/>
  <c r="Z39" i="10"/>
  <c r="X39" i="10"/>
  <c r="T39" i="10"/>
  <c r="R39" i="10"/>
  <c r="P39" i="10"/>
  <c r="L39" i="10"/>
  <c r="K39" i="10"/>
  <c r="BP16" i="10"/>
  <c r="BN16" i="10"/>
  <c r="BL16" i="10"/>
  <c r="BJ16" i="10"/>
  <c r="BH16" i="10"/>
  <c r="BF16" i="10"/>
  <c r="BD16" i="10"/>
  <c r="BB16" i="10"/>
  <c r="AZ16" i="10"/>
  <c r="AX16" i="10"/>
  <c r="AV16" i="10"/>
  <c r="AT16" i="10"/>
  <c r="AR16" i="10"/>
  <c r="AP16" i="10"/>
  <c r="AN16" i="10"/>
  <c r="AL16" i="10"/>
  <c r="AJ16" i="10"/>
  <c r="AH16" i="10"/>
  <c r="AF16" i="10"/>
  <c r="AD16" i="10"/>
  <c r="AB16" i="10"/>
  <c r="Z16" i="10"/>
  <c r="X16" i="10"/>
  <c r="T16" i="10"/>
  <c r="R16" i="10"/>
  <c r="P16" i="10"/>
  <c r="L16" i="10"/>
  <c r="K16" i="10"/>
  <c r="BP27" i="10"/>
  <c r="BN27" i="10"/>
  <c r="BL27" i="10"/>
  <c r="BJ27" i="10"/>
  <c r="BH27" i="10"/>
  <c r="BF27" i="10"/>
  <c r="BD27" i="10"/>
  <c r="BB27" i="10"/>
  <c r="AZ27" i="10"/>
  <c r="AX27" i="10"/>
  <c r="AV27" i="10"/>
  <c r="AT27" i="10"/>
  <c r="AR27" i="10"/>
  <c r="AP27" i="10"/>
  <c r="AN27" i="10"/>
  <c r="AL27" i="10"/>
  <c r="AJ27" i="10"/>
  <c r="AH27" i="10"/>
  <c r="AF27" i="10"/>
  <c r="AD27" i="10"/>
  <c r="AB27" i="10"/>
  <c r="Z27" i="10"/>
  <c r="X27" i="10"/>
  <c r="T27" i="10"/>
  <c r="R27" i="10"/>
  <c r="P27" i="10"/>
  <c r="L27" i="10"/>
  <c r="K27" i="10"/>
  <c r="BP14" i="10"/>
  <c r="BN14" i="10"/>
  <c r="BL14" i="10"/>
  <c r="BJ14" i="10"/>
  <c r="BH14" i="10"/>
  <c r="BF14" i="10"/>
  <c r="BD14" i="10"/>
  <c r="BB14" i="10"/>
  <c r="AZ14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T14" i="10"/>
  <c r="R14" i="10"/>
  <c r="P14" i="10"/>
  <c r="L14" i="10"/>
  <c r="K14" i="10"/>
  <c r="BP3" i="10"/>
  <c r="BN3" i="10"/>
  <c r="BL3" i="10"/>
  <c r="BJ3" i="10"/>
  <c r="BH3" i="10"/>
  <c r="BF3" i="10"/>
  <c r="BD3" i="10"/>
  <c r="BB3" i="10"/>
  <c r="AZ3" i="10"/>
  <c r="AX3" i="10"/>
  <c r="AV3" i="10"/>
  <c r="AT3" i="10"/>
  <c r="AR3" i="10"/>
  <c r="AP3" i="10"/>
  <c r="AN3" i="10"/>
  <c r="AL3" i="10"/>
  <c r="AJ3" i="10"/>
  <c r="AH3" i="10"/>
  <c r="AF3" i="10"/>
  <c r="AD3" i="10"/>
  <c r="AB3" i="10"/>
  <c r="Z3" i="10"/>
  <c r="X3" i="10"/>
  <c r="T3" i="10"/>
  <c r="R3" i="10"/>
  <c r="P3" i="10"/>
  <c r="L3" i="10"/>
  <c r="K3" i="10"/>
  <c r="BU47" i="10"/>
  <c r="BP47" i="10"/>
  <c r="BN47" i="10"/>
  <c r="BL47" i="10"/>
  <c r="BJ47" i="10"/>
  <c r="BH47" i="10"/>
  <c r="BF47" i="10"/>
  <c r="BD47" i="10"/>
  <c r="BB47" i="10"/>
  <c r="AZ47" i="10"/>
  <c r="AX47" i="10"/>
  <c r="AV47" i="10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T47" i="10"/>
  <c r="R47" i="10"/>
  <c r="P47" i="10"/>
  <c r="L47" i="10"/>
  <c r="K47" i="10"/>
  <c r="BP9" i="10"/>
  <c r="BN9" i="10"/>
  <c r="BL9" i="10"/>
  <c r="BJ9" i="10"/>
  <c r="BH9" i="10"/>
  <c r="BF9" i="10"/>
  <c r="BD9" i="10"/>
  <c r="BB9" i="10"/>
  <c r="AZ9" i="10"/>
  <c r="AX9" i="10"/>
  <c r="AV9" i="10"/>
  <c r="AT9" i="10"/>
  <c r="AR9" i="10"/>
  <c r="AP9" i="10"/>
  <c r="AN9" i="10"/>
  <c r="AL9" i="10"/>
  <c r="AJ9" i="10"/>
  <c r="AH9" i="10"/>
  <c r="AF9" i="10"/>
  <c r="AD9" i="10"/>
  <c r="AB9" i="10"/>
  <c r="Z9" i="10"/>
  <c r="X9" i="10"/>
  <c r="T9" i="10"/>
  <c r="R9" i="10"/>
  <c r="P9" i="10"/>
  <c r="L9" i="10"/>
  <c r="K9" i="10"/>
  <c r="BP2" i="10"/>
  <c r="BN2" i="10"/>
  <c r="BL2" i="10"/>
  <c r="BJ2" i="10"/>
  <c r="BH2" i="10"/>
  <c r="BF2" i="10"/>
  <c r="BD2" i="10"/>
  <c r="BB2" i="10"/>
  <c r="AZ2" i="10"/>
  <c r="AX2" i="10"/>
  <c r="AV2" i="10"/>
  <c r="AT2" i="10"/>
  <c r="AR2" i="10"/>
  <c r="AP2" i="10"/>
  <c r="AN2" i="10"/>
  <c r="AL2" i="10"/>
  <c r="AJ2" i="10"/>
  <c r="AH2" i="10"/>
  <c r="AF2" i="10"/>
  <c r="AD2" i="10"/>
  <c r="AB2" i="10"/>
  <c r="Z2" i="10"/>
  <c r="X2" i="10"/>
  <c r="T2" i="10"/>
  <c r="R2" i="10"/>
  <c r="P2" i="10"/>
  <c r="L2" i="10"/>
  <c r="K2" i="10"/>
  <c r="BP30" i="10"/>
  <c r="BN30" i="10"/>
  <c r="BL30" i="10"/>
  <c r="BJ30" i="10"/>
  <c r="BH30" i="10"/>
  <c r="BF30" i="10"/>
  <c r="BD30" i="10"/>
  <c r="BB30" i="10"/>
  <c r="AZ30" i="10"/>
  <c r="AX30" i="10"/>
  <c r="AV30" i="10"/>
  <c r="AT30" i="10"/>
  <c r="AR30" i="10"/>
  <c r="AP30" i="10"/>
  <c r="AN30" i="10"/>
  <c r="AL30" i="10"/>
  <c r="AJ30" i="10"/>
  <c r="AH30" i="10"/>
  <c r="AF30" i="10"/>
  <c r="AD30" i="10"/>
  <c r="AB30" i="10"/>
  <c r="Z30" i="10"/>
  <c r="X30" i="10"/>
  <c r="T30" i="10"/>
  <c r="R30" i="10"/>
  <c r="P30" i="10"/>
  <c r="L30" i="10"/>
  <c r="K30" i="10"/>
  <c r="BP21" i="10"/>
  <c r="BN21" i="10"/>
  <c r="BL21" i="10"/>
  <c r="BJ21" i="10"/>
  <c r="BH21" i="10"/>
  <c r="BF21" i="10"/>
  <c r="BD21" i="10"/>
  <c r="BB21" i="10"/>
  <c r="AZ21" i="10"/>
  <c r="AX21" i="10"/>
  <c r="AV21" i="10"/>
  <c r="AT21" i="10"/>
  <c r="AR21" i="10"/>
  <c r="AP21" i="10"/>
  <c r="AN21" i="10"/>
  <c r="AL21" i="10"/>
  <c r="AJ21" i="10"/>
  <c r="AH21" i="10"/>
  <c r="AF21" i="10"/>
  <c r="AD21" i="10"/>
  <c r="AB21" i="10"/>
  <c r="Z21" i="10"/>
  <c r="X21" i="10"/>
  <c r="T21" i="10"/>
  <c r="R21" i="10"/>
  <c r="P21" i="10"/>
  <c r="L21" i="10"/>
  <c r="K21" i="10"/>
  <c r="BP33" i="10"/>
  <c r="BN33" i="10"/>
  <c r="BL33" i="10"/>
  <c r="BJ33" i="10"/>
  <c r="BH33" i="10"/>
  <c r="BF33" i="10"/>
  <c r="BD33" i="10"/>
  <c r="BB33" i="10"/>
  <c r="AZ33" i="10"/>
  <c r="AX33" i="10"/>
  <c r="AV33" i="10"/>
  <c r="AT33" i="10"/>
  <c r="AR33" i="10"/>
  <c r="AP33" i="10"/>
  <c r="AN33" i="10"/>
  <c r="AL33" i="10"/>
  <c r="AJ33" i="10"/>
  <c r="AH33" i="10"/>
  <c r="AF33" i="10"/>
  <c r="AD33" i="10"/>
  <c r="AB33" i="10"/>
  <c r="Z33" i="10"/>
  <c r="X33" i="10"/>
  <c r="T33" i="10"/>
  <c r="R33" i="10"/>
  <c r="P33" i="10"/>
  <c r="L33" i="10"/>
  <c r="K33" i="10"/>
  <c r="BU46" i="10"/>
  <c r="BP46" i="10"/>
  <c r="BN46" i="10"/>
  <c r="BL46" i="10"/>
  <c r="BJ46" i="10"/>
  <c r="BH46" i="10"/>
  <c r="BF46" i="10"/>
  <c r="BD46" i="10"/>
  <c r="BB46" i="10"/>
  <c r="AZ46" i="10"/>
  <c r="AX46" i="10"/>
  <c r="AV46" i="10"/>
  <c r="AT46" i="10"/>
  <c r="AR46" i="10"/>
  <c r="AP46" i="10"/>
  <c r="AN46" i="10"/>
  <c r="AL46" i="10"/>
  <c r="AJ46" i="10"/>
  <c r="AH46" i="10"/>
  <c r="AF46" i="10"/>
  <c r="AD46" i="10"/>
  <c r="AB46" i="10"/>
  <c r="Z46" i="10"/>
  <c r="X46" i="10"/>
  <c r="T46" i="10"/>
  <c r="R46" i="10"/>
  <c r="P46" i="10"/>
  <c r="L46" i="10"/>
  <c r="K46" i="10"/>
  <c r="BP41" i="10"/>
  <c r="BN41" i="10"/>
  <c r="BL41" i="10"/>
  <c r="BJ41" i="10"/>
  <c r="BH41" i="10"/>
  <c r="BF41" i="10"/>
  <c r="BD41" i="10"/>
  <c r="BB41" i="10"/>
  <c r="AZ41" i="10"/>
  <c r="AX41" i="10"/>
  <c r="AV41" i="10"/>
  <c r="AT41" i="10"/>
  <c r="AR41" i="10"/>
  <c r="AP41" i="10"/>
  <c r="AN41" i="10"/>
  <c r="AL41" i="10"/>
  <c r="AJ41" i="10"/>
  <c r="AH41" i="10"/>
  <c r="AF41" i="10"/>
  <c r="AD41" i="10"/>
  <c r="AB41" i="10"/>
  <c r="Z41" i="10"/>
  <c r="X41" i="10"/>
  <c r="T41" i="10"/>
  <c r="R41" i="10"/>
  <c r="P41" i="10"/>
  <c r="L41" i="10"/>
  <c r="K41" i="10"/>
  <c r="BP11" i="10"/>
  <c r="BN11" i="10"/>
  <c r="BL11" i="10"/>
  <c r="BJ11" i="10"/>
  <c r="BH11" i="10"/>
  <c r="BF11" i="10"/>
  <c r="BD11" i="10"/>
  <c r="BB11" i="10"/>
  <c r="AZ11" i="10"/>
  <c r="AX11" i="10"/>
  <c r="AV11" i="10"/>
  <c r="AT11" i="10"/>
  <c r="AR11" i="10"/>
  <c r="AP11" i="10"/>
  <c r="AN11" i="10"/>
  <c r="AL11" i="10"/>
  <c r="AJ11" i="10"/>
  <c r="AH11" i="10"/>
  <c r="AF11" i="10"/>
  <c r="AD11" i="10"/>
  <c r="AB11" i="10"/>
  <c r="Z11" i="10"/>
  <c r="X11" i="10"/>
  <c r="T11" i="10"/>
  <c r="R11" i="10"/>
  <c r="P11" i="10"/>
  <c r="L11" i="10"/>
  <c r="K11" i="10"/>
  <c r="BP31" i="10"/>
  <c r="BN31" i="10"/>
  <c r="BL31" i="10"/>
  <c r="BJ31" i="10"/>
  <c r="BH31" i="10"/>
  <c r="BF31" i="10"/>
  <c r="BD31" i="10"/>
  <c r="BB31" i="10"/>
  <c r="AZ31" i="10"/>
  <c r="AX31" i="10"/>
  <c r="AV31" i="10"/>
  <c r="AT31" i="10"/>
  <c r="AR31" i="10"/>
  <c r="AP31" i="10"/>
  <c r="AN31" i="10"/>
  <c r="AL31" i="10"/>
  <c r="AJ31" i="10"/>
  <c r="AH31" i="10"/>
  <c r="AF31" i="10"/>
  <c r="AD31" i="10"/>
  <c r="AB31" i="10"/>
  <c r="Z31" i="10"/>
  <c r="X31" i="10"/>
  <c r="T31" i="10"/>
  <c r="R31" i="10"/>
  <c r="P31" i="10"/>
  <c r="L31" i="10"/>
  <c r="K31" i="10"/>
  <c r="BP19" i="10"/>
  <c r="BN19" i="10"/>
  <c r="BL19" i="10"/>
  <c r="BJ19" i="10"/>
  <c r="BH19" i="10"/>
  <c r="BF19" i="10"/>
  <c r="BD19" i="10"/>
  <c r="BB19" i="10"/>
  <c r="AZ19" i="10"/>
  <c r="AX19" i="10"/>
  <c r="AV19" i="10"/>
  <c r="AT19" i="10"/>
  <c r="AR19" i="10"/>
  <c r="AP19" i="10"/>
  <c r="AN19" i="10"/>
  <c r="AL19" i="10"/>
  <c r="AJ19" i="10"/>
  <c r="AH19" i="10"/>
  <c r="AF19" i="10"/>
  <c r="AD19" i="10"/>
  <c r="AB19" i="10"/>
  <c r="Z19" i="10"/>
  <c r="X19" i="10"/>
  <c r="T19" i="10"/>
  <c r="R19" i="10"/>
  <c r="P19" i="10"/>
  <c r="L19" i="10"/>
  <c r="K19" i="10"/>
  <c r="BP4" i="10"/>
  <c r="BN4" i="10"/>
  <c r="BL4" i="10"/>
  <c r="BJ4" i="10"/>
  <c r="BH4" i="10"/>
  <c r="BF4" i="10"/>
  <c r="BD4" i="10"/>
  <c r="BB4" i="10"/>
  <c r="AZ4" i="10"/>
  <c r="AX4" i="10"/>
  <c r="AV4" i="10"/>
  <c r="AT4" i="10"/>
  <c r="AR4" i="10"/>
  <c r="AP4" i="10"/>
  <c r="AN4" i="10"/>
  <c r="AL4" i="10"/>
  <c r="AJ4" i="10"/>
  <c r="AH4" i="10"/>
  <c r="AF4" i="10"/>
  <c r="AD4" i="10"/>
  <c r="AB4" i="10"/>
  <c r="Z4" i="10"/>
  <c r="X4" i="10"/>
  <c r="T4" i="10"/>
  <c r="R4" i="10"/>
  <c r="P4" i="10"/>
  <c r="L4" i="10"/>
  <c r="K4" i="10"/>
  <c r="BP13" i="10"/>
  <c r="BN13" i="10"/>
  <c r="BL13" i="10"/>
  <c r="BJ13" i="10"/>
  <c r="BH13" i="10"/>
  <c r="BF13" i="10"/>
  <c r="BD13" i="10"/>
  <c r="BB13" i="10"/>
  <c r="AZ13" i="10"/>
  <c r="AX13" i="10"/>
  <c r="AV13" i="10"/>
  <c r="AT13" i="10"/>
  <c r="AR13" i="10"/>
  <c r="AP13" i="10"/>
  <c r="AN13" i="10"/>
  <c r="AL13" i="10"/>
  <c r="AJ13" i="10"/>
  <c r="AH13" i="10"/>
  <c r="AF13" i="10"/>
  <c r="AD13" i="10"/>
  <c r="AB13" i="10"/>
  <c r="Z13" i="10"/>
  <c r="X13" i="10"/>
  <c r="T13" i="10"/>
  <c r="R13" i="10"/>
  <c r="P13" i="10"/>
  <c r="L13" i="10"/>
  <c r="K13" i="10"/>
  <c r="BU45" i="10"/>
  <c r="BP45" i="10"/>
  <c r="BN45" i="10"/>
  <c r="BL45" i="10"/>
  <c r="BJ45" i="10"/>
  <c r="BH45" i="10"/>
  <c r="BF45" i="10"/>
  <c r="BD45" i="10"/>
  <c r="BB45" i="10"/>
  <c r="AZ45" i="10"/>
  <c r="AX45" i="10"/>
  <c r="AV45" i="10"/>
  <c r="AT45" i="10"/>
  <c r="AR45" i="10"/>
  <c r="AP45" i="10"/>
  <c r="AN45" i="10"/>
  <c r="AL45" i="10"/>
  <c r="AJ45" i="10"/>
  <c r="AH45" i="10"/>
  <c r="AF45" i="10"/>
  <c r="AD45" i="10"/>
  <c r="AB45" i="10"/>
  <c r="Z45" i="10"/>
  <c r="X45" i="10"/>
  <c r="T45" i="10"/>
  <c r="R45" i="10"/>
  <c r="P45" i="10"/>
  <c r="L45" i="10"/>
  <c r="K45" i="10"/>
  <c r="BP20" i="10"/>
  <c r="BN20" i="10"/>
  <c r="BL20" i="10"/>
  <c r="BJ20" i="10"/>
  <c r="BH20" i="10"/>
  <c r="BF20" i="10"/>
  <c r="BD20" i="10"/>
  <c r="BB20" i="10"/>
  <c r="AZ20" i="10"/>
  <c r="AX20" i="10"/>
  <c r="AV20" i="10"/>
  <c r="AT20" i="10"/>
  <c r="AR20" i="10"/>
  <c r="AP20" i="10"/>
  <c r="AN20" i="10"/>
  <c r="AL20" i="10"/>
  <c r="AJ20" i="10"/>
  <c r="AH20" i="10"/>
  <c r="AF20" i="10"/>
  <c r="AD20" i="10"/>
  <c r="AB20" i="10"/>
  <c r="Z20" i="10"/>
  <c r="X20" i="10"/>
  <c r="T20" i="10"/>
  <c r="R20" i="10"/>
  <c r="P20" i="10"/>
  <c r="L20" i="10"/>
  <c r="K20" i="10"/>
  <c r="BP40" i="10"/>
  <c r="BN40" i="10"/>
  <c r="BL40" i="10"/>
  <c r="BJ40" i="10"/>
  <c r="BH40" i="10"/>
  <c r="BF40" i="10"/>
  <c r="BD40" i="10"/>
  <c r="BB40" i="10"/>
  <c r="AZ40" i="10"/>
  <c r="AX40" i="10"/>
  <c r="AV40" i="10"/>
  <c r="AT40" i="10"/>
  <c r="AR40" i="10"/>
  <c r="AP40" i="10"/>
  <c r="AN40" i="10"/>
  <c r="AL40" i="10"/>
  <c r="AJ40" i="10"/>
  <c r="AH40" i="10"/>
  <c r="AF40" i="10"/>
  <c r="AD40" i="10"/>
  <c r="AB40" i="10"/>
  <c r="Z40" i="10"/>
  <c r="X40" i="10"/>
  <c r="T40" i="10"/>
  <c r="R40" i="10"/>
  <c r="P40" i="10"/>
  <c r="L40" i="10"/>
  <c r="K40" i="10"/>
  <c r="BP28" i="10"/>
  <c r="BN28" i="10"/>
  <c r="BL28" i="10"/>
  <c r="BJ28" i="10"/>
  <c r="BH28" i="10"/>
  <c r="BF28" i="10"/>
  <c r="BD28" i="10"/>
  <c r="BB28" i="10"/>
  <c r="AZ28" i="10"/>
  <c r="AX28" i="10"/>
  <c r="AV28" i="10"/>
  <c r="AT28" i="10"/>
  <c r="AR28" i="10"/>
  <c r="AP28" i="10"/>
  <c r="AN28" i="10"/>
  <c r="AL28" i="10"/>
  <c r="AJ28" i="10"/>
  <c r="AH28" i="10"/>
  <c r="AF28" i="10"/>
  <c r="AD28" i="10"/>
  <c r="AB28" i="10"/>
  <c r="Z28" i="10"/>
  <c r="X28" i="10"/>
  <c r="T28" i="10"/>
  <c r="R28" i="10"/>
  <c r="P28" i="10"/>
  <c r="L28" i="10"/>
  <c r="K28" i="10"/>
  <c r="BP36" i="10"/>
  <c r="BN36" i="10"/>
  <c r="BL36" i="10"/>
  <c r="BJ36" i="10"/>
  <c r="BH36" i="10"/>
  <c r="BF36" i="10"/>
  <c r="BD36" i="10"/>
  <c r="BB36" i="10"/>
  <c r="AZ36" i="10"/>
  <c r="AX36" i="10"/>
  <c r="AV36" i="10"/>
  <c r="AT36" i="10"/>
  <c r="AR36" i="10"/>
  <c r="AP36" i="10"/>
  <c r="AN36" i="10"/>
  <c r="AL36" i="10"/>
  <c r="AJ36" i="10"/>
  <c r="AH36" i="10"/>
  <c r="AF36" i="10"/>
  <c r="AD36" i="10"/>
  <c r="AB36" i="10"/>
  <c r="Z36" i="10"/>
  <c r="X36" i="10"/>
  <c r="T36" i="10"/>
  <c r="R36" i="10"/>
  <c r="P36" i="10"/>
  <c r="L36" i="10"/>
  <c r="K36" i="10"/>
  <c r="BP5" i="10"/>
  <c r="BN5" i="10"/>
  <c r="BL5" i="10"/>
  <c r="BJ5" i="10"/>
  <c r="BH5" i="10"/>
  <c r="BF5" i="10"/>
  <c r="BD5" i="10"/>
  <c r="BB5" i="10"/>
  <c r="AZ5" i="10"/>
  <c r="AX5" i="10"/>
  <c r="AV5" i="10"/>
  <c r="AT5" i="10"/>
  <c r="AR5" i="10"/>
  <c r="AP5" i="10"/>
  <c r="AN5" i="10"/>
  <c r="AL5" i="10"/>
  <c r="AJ5" i="10"/>
  <c r="AH5" i="10"/>
  <c r="AF5" i="10"/>
  <c r="AD5" i="10"/>
  <c r="AB5" i="10"/>
  <c r="Z5" i="10"/>
  <c r="X5" i="10"/>
  <c r="T5" i="10"/>
  <c r="R5" i="10"/>
  <c r="P5" i="10"/>
  <c r="L5" i="10"/>
  <c r="K5" i="10"/>
  <c r="BP12" i="10"/>
  <c r="BN12" i="10"/>
  <c r="BL12" i="10"/>
  <c r="BJ12" i="10"/>
  <c r="BH12" i="10"/>
  <c r="BF12" i="10"/>
  <c r="BD12" i="10"/>
  <c r="BB12" i="10"/>
  <c r="AZ12" i="10"/>
  <c r="AX12" i="10"/>
  <c r="AV12" i="10"/>
  <c r="AT12" i="10"/>
  <c r="AR12" i="10"/>
  <c r="AP12" i="10"/>
  <c r="AN12" i="10"/>
  <c r="AL12" i="10"/>
  <c r="AJ12" i="10"/>
  <c r="AH12" i="10"/>
  <c r="AF12" i="10"/>
  <c r="AD12" i="10"/>
  <c r="AB12" i="10"/>
  <c r="Z12" i="10"/>
  <c r="X12" i="10"/>
  <c r="T12" i="10"/>
  <c r="R12" i="10"/>
  <c r="P12" i="10"/>
  <c r="L12" i="10"/>
  <c r="K12" i="10"/>
  <c r="BP7" i="10"/>
  <c r="BN7" i="10"/>
  <c r="BL7" i="10"/>
  <c r="BJ7" i="10"/>
  <c r="BH7" i="10"/>
  <c r="BF7" i="10"/>
  <c r="BD7" i="10"/>
  <c r="BB7" i="10"/>
  <c r="AZ7" i="10"/>
  <c r="AX7" i="10"/>
  <c r="AV7" i="10"/>
  <c r="AT7" i="10"/>
  <c r="AR7" i="10"/>
  <c r="AP7" i="10"/>
  <c r="AN7" i="10"/>
  <c r="AL7" i="10"/>
  <c r="AJ7" i="10"/>
  <c r="AH7" i="10"/>
  <c r="AF7" i="10"/>
  <c r="AD7" i="10"/>
  <c r="AB7" i="10"/>
  <c r="Z7" i="10"/>
  <c r="X7" i="10"/>
  <c r="T7" i="10"/>
  <c r="R7" i="10"/>
  <c r="P7" i="10"/>
  <c r="L7" i="10"/>
  <c r="K7" i="10"/>
  <c r="BU44" i="10"/>
  <c r="BP44" i="10"/>
  <c r="BN44" i="10"/>
  <c r="BL44" i="10"/>
  <c r="BJ44" i="10"/>
  <c r="BH44" i="10"/>
  <c r="BF44" i="10"/>
  <c r="BD44" i="10"/>
  <c r="BB44" i="10"/>
  <c r="AZ44" i="10"/>
  <c r="AX44" i="10"/>
  <c r="AV44" i="10"/>
  <c r="AT44" i="10"/>
  <c r="AR44" i="10"/>
  <c r="AP44" i="10"/>
  <c r="AN44" i="10"/>
  <c r="AL44" i="10"/>
  <c r="AJ44" i="10"/>
  <c r="AH44" i="10"/>
  <c r="AF44" i="10"/>
  <c r="AD44" i="10"/>
  <c r="AB44" i="10"/>
  <c r="Z44" i="10"/>
  <c r="X44" i="10"/>
  <c r="T44" i="10"/>
  <c r="R44" i="10"/>
  <c r="P44" i="10"/>
  <c r="L44" i="10"/>
  <c r="K44" i="10"/>
  <c r="BP8" i="10"/>
  <c r="BN8" i="10"/>
  <c r="BL8" i="10"/>
  <c r="BJ8" i="10"/>
  <c r="BH8" i="10"/>
  <c r="BF8" i="10"/>
  <c r="BD8" i="10"/>
  <c r="BB8" i="10"/>
  <c r="AZ8" i="10"/>
  <c r="AX8" i="10"/>
  <c r="AV8" i="10"/>
  <c r="AT8" i="10"/>
  <c r="AR8" i="10"/>
  <c r="AP8" i="10"/>
  <c r="AN8" i="10"/>
  <c r="AL8" i="10"/>
  <c r="AJ8" i="10"/>
  <c r="AH8" i="10"/>
  <c r="AF8" i="10"/>
  <c r="AD8" i="10"/>
  <c r="AB8" i="10"/>
  <c r="Z8" i="10"/>
  <c r="X8" i="10"/>
  <c r="T8" i="10"/>
  <c r="R8" i="10"/>
  <c r="P8" i="10"/>
  <c r="L8" i="10"/>
  <c r="K8" i="10"/>
  <c r="BP24" i="10"/>
  <c r="BN24" i="10"/>
  <c r="BL24" i="10"/>
  <c r="BJ24" i="10"/>
  <c r="BH24" i="10"/>
  <c r="BF24" i="10"/>
  <c r="BD24" i="10"/>
  <c r="BB24" i="10"/>
  <c r="AZ24" i="10"/>
  <c r="AX24" i="10"/>
  <c r="AV24" i="10"/>
  <c r="AT24" i="10"/>
  <c r="AR24" i="10"/>
  <c r="AP24" i="10"/>
  <c r="AN24" i="10"/>
  <c r="AL24" i="10"/>
  <c r="AJ24" i="10"/>
  <c r="AH24" i="10"/>
  <c r="AF24" i="10"/>
  <c r="AD24" i="10"/>
  <c r="AB24" i="10"/>
  <c r="Z24" i="10"/>
  <c r="X24" i="10"/>
  <c r="T24" i="10"/>
  <c r="R24" i="10"/>
  <c r="P24" i="10"/>
  <c r="L24" i="10"/>
  <c r="K24" i="10"/>
  <c r="BP29" i="10"/>
  <c r="BN29" i="10"/>
  <c r="BL29" i="10"/>
  <c r="BJ29" i="10"/>
  <c r="BH29" i="10"/>
  <c r="BF29" i="10"/>
  <c r="BD29" i="10"/>
  <c r="BB29" i="10"/>
  <c r="AZ29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T29" i="10"/>
  <c r="R29" i="10"/>
  <c r="P29" i="10"/>
  <c r="L29" i="10"/>
  <c r="K29" i="10"/>
  <c r="BP35" i="10"/>
  <c r="BN35" i="10"/>
  <c r="BL35" i="10"/>
  <c r="BJ35" i="10"/>
  <c r="BH35" i="10"/>
  <c r="BF35" i="10"/>
  <c r="BD35" i="10"/>
  <c r="BB35" i="10"/>
  <c r="AZ35" i="10"/>
  <c r="AX35" i="10"/>
  <c r="AV35" i="10"/>
  <c r="AT35" i="10"/>
  <c r="AR35" i="10"/>
  <c r="AP35" i="10"/>
  <c r="AN35" i="10"/>
  <c r="AL35" i="10"/>
  <c r="AJ35" i="10"/>
  <c r="AH35" i="10"/>
  <c r="AF35" i="10"/>
  <c r="AD35" i="10"/>
  <c r="AB35" i="10"/>
  <c r="Z35" i="10"/>
  <c r="X35" i="10"/>
  <c r="T35" i="10"/>
  <c r="R35" i="10"/>
  <c r="P35" i="10"/>
  <c r="L35" i="10"/>
  <c r="K35" i="10"/>
  <c r="BB10" i="5"/>
  <c r="BD10" i="5"/>
  <c r="M31" i="10" l="1"/>
  <c r="M11" i="10"/>
  <c r="M41" i="10"/>
  <c r="M27" i="10"/>
  <c r="M32" i="10"/>
  <c r="M23" i="10"/>
  <c r="M42" i="10"/>
  <c r="M28" i="10"/>
  <c r="M13" i="10"/>
  <c r="M19" i="10"/>
  <c r="V8" i="10"/>
  <c r="BS8" i="10" s="1"/>
  <c r="V28" i="10"/>
  <c r="BR28" i="10" s="1"/>
  <c r="V42" i="10"/>
  <c r="BS42" i="10" s="1"/>
  <c r="V18" i="10"/>
  <c r="BR18" i="10" s="1"/>
  <c r="M25" i="10"/>
  <c r="M26" i="10"/>
  <c r="M15" i="10"/>
  <c r="M38" i="10"/>
  <c r="M24" i="10"/>
  <c r="M8" i="10"/>
  <c r="V7" i="10"/>
  <c r="BQ31" i="10"/>
  <c r="V2" i="10"/>
  <c r="BR2" i="10" s="1"/>
  <c r="M47" i="10"/>
  <c r="V19" i="10"/>
  <c r="BR19" i="10" s="1"/>
  <c r="V41" i="10"/>
  <c r="BS41" i="10" s="1"/>
  <c r="M14" i="10"/>
  <c r="M48" i="10"/>
  <c r="M35" i="10"/>
  <c r="BQ28" i="10"/>
  <c r="V40" i="10"/>
  <c r="M20" i="10"/>
  <c r="V13" i="10"/>
  <c r="BR13" i="10" s="1"/>
  <c r="BQ46" i="10"/>
  <c r="M33" i="10"/>
  <c r="M30" i="10"/>
  <c r="M2" i="10"/>
  <c r="M16" i="10"/>
  <c r="M37" i="10"/>
  <c r="V48" i="10"/>
  <c r="BS48" i="10" s="1"/>
  <c r="V15" i="10"/>
  <c r="BS15" i="10" s="1"/>
  <c r="V24" i="10"/>
  <c r="BS24" i="10" s="1"/>
  <c r="BQ8" i="10"/>
  <c r="BQ12" i="10"/>
  <c r="V11" i="10"/>
  <c r="BR11" i="10" s="1"/>
  <c r="V33" i="10"/>
  <c r="BS33" i="10" s="1"/>
  <c r="V47" i="10"/>
  <c r="BQ27" i="10"/>
  <c r="BQ32" i="10"/>
  <c r="V35" i="10"/>
  <c r="BR35" i="10" s="1"/>
  <c r="BQ29" i="10"/>
  <c r="M7" i="10"/>
  <c r="M5" i="10"/>
  <c r="V14" i="10"/>
  <c r="BS14" i="10" s="1"/>
  <c r="V27" i="10"/>
  <c r="BS27" i="10" s="1"/>
  <c r="V37" i="10"/>
  <c r="BR37" i="10" s="1"/>
  <c r="V32" i="10"/>
  <c r="BS32" i="10" s="1"/>
  <c r="V23" i="10"/>
  <c r="BR23" i="10" s="1"/>
  <c r="M18" i="10"/>
  <c r="BQ18" i="10"/>
  <c r="BS11" i="10"/>
  <c r="BR47" i="10"/>
  <c r="BS47" i="10"/>
  <c r="BQ42" i="10"/>
  <c r="BT42" i="10" s="1"/>
  <c r="V12" i="10"/>
  <c r="BR12" i="10" s="1"/>
  <c r="M40" i="10"/>
  <c r="M45" i="10"/>
  <c r="BQ11" i="10"/>
  <c r="V46" i="10"/>
  <c r="BR46" i="10" s="1"/>
  <c r="BQ21" i="10"/>
  <c r="BQ2" i="10"/>
  <c r="BQ6" i="10"/>
  <c r="M34" i="10"/>
  <c r="M10" i="10"/>
  <c r="BQ25" i="10"/>
  <c r="M17" i="10"/>
  <c r="BQ17" i="10"/>
  <c r="BQ38" i="10"/>
  <c r="M22" i="10"/>
  <c r="BQ22" i="10"/>
  <c r="M43" i="10"/>
  <c r="V29" i="10"/>
  <c r="BS29" i="10" s="1"/>
  <c r="BT29" i="10" s="1"/>
  <c r="M29" i="10"/>
  <c r="M12" i="10"/>
  <c r="BQ5" i="10"/>
  <c r="M36" i="10"/>
  <c r="BQ36" i="10"/>
  <c r="BQ20" i="10"/>
  <c r="M4" i="10"/>
  <c r="M46" i="10"/>
  <c r="V21" i="10"/>
  <c r="M9" i="10"/>
  <c r="BQ9" i="10"/>
  <c r="M3" i="10"/>
  <c r="BQ3" i="10"/>
  <c r="BQ16" i="10"/>
  <c r="M39" i="10"/>
  <c r="V6" i="10"/>
  <c r="BQ23" i="10"/>
  <c r="BQ48" i="10"/>
  <c r="V25" i="10"/>
  <c r="BS25" i="10" s="1"/>
  <c r="V17" i="10"/>
  <c r="V38" i="10"/>
  <c r="BS38" i="10" s="1"/>
  <c r="BQ24" i="10"/>
  <c r="BQ7" i="10"/>
  <c r="V5" i="10"/>
  <c r="BS5" i="10" s="1"/>
  <c r="V36" i="10"/>
  <c r="V20" i="10"/>
  <c r="BS20" i="10" s="1"/>
  <c r="BQ13" i="10"/>
  <c r="BQ19" i="10"/>
  <c r="BQ41" i="10"/>
  <c r="M21" i="10"/>
  <c r="BQ47" i="10"/>
  <c r="V3" i="10"/>
  <c r="BR3" i="10" s="1"/>
  <c r="BQ14" i="10"/>
  <c r="BR27" i="10"/>
  <c r="V16" i="10"/>
  <c r="V39" i="10"/>
  <c r="BR39" i="10" s="1"/>
  <c r="BQ37" i="10"/>
  <c r="M6" i="10"/>
  <c r="BQ15" i="10"/>
  <c r="BT8" i="10"/>
  <c r="BR7" i="10"/>
  <c r="BS7" i="10"/>
  <c r="BS40" i="10"/>
  <c r="BR40" i="10"/>
  <c r="BT7" i="10"/>
  <c r="BS12" i="10"/>
  <c r="BR21" i="10"/>
  <c r="BS21" i="10"/>
  <c r="BT21" i="10" s="1"/>
  <c r="BQ35" i="10"/>
  <c r="BR8" i="10"/>
  <c r="M44" i="10"/>
  <c r="BQ44" i="10"/>
  <c r="BQ45" i="10"/>
  <c r="BQ4" i="10"/>
  <c r="BS19" i="10"/>
  <c r="V31" i="10"/>
  <c r="BQ30" i="10"/>
  <c r="BS2" i="10"/>
  <c r="BT2" i="10" s="1"/>
  <c r="V9" i="10"/>
  <c r="BQ34" i="10"/>
  <c r="BQ10" i="10"/>
  <c r="BQ26" i="10"/>
  <c r="V22" i="10"/>
  <c r="BQ43" i="10"/>
  <c r="V44" i="10"/>
  <c r="BQ40" i="10"/>
  <c r="V45" i="10"/>
  <c r="V4" i="10"/>
  <c r="BQ33" i="10"/>
  <c r="V30" i="10"/>
  <c r="BQ39" i="10"/>
  <c r="V34" i="10"/>
  <c r="BR42" i="10"/>
  <c r="BR25" i="10"/>
  <c r="BR38" i="10"/>
  <c r="BT32" i="10"/>
  <c r="V10" i="10"/>
  <c r="V26" i="10"/>
  <c r="BR15" i="10"/>
  <c r="V43" i="10"/>
  <c r="B43" i="6"/>
  <c r="C43" i="6"/>
  <c r="D43" i="6"/>
  <c r="B22" i="6"/>
  <c r="C22" i="6"/>
  <c r="D22" i="6"/>
  <c r="B15" i="6"/>
  <c r="C15" i="6"/>
  <c r="D15" i="6"/>
  <c r="B38" i="6"/>
  <c r="C38" i="6"/>
  <c r="D38" i="6"/>
  <c r="B25" i="6"/>
  <c r="C25" i="6"/>
  <c r="D25" i="6"/>
  <c r="B17" i="6"/>
  <c r="C17" i="6"/>
  <c r="D17" i="6"/>
  <c r="B26" i="6"/>
  <c r="C26" i="6"/>
  <c r="D26" i="6"/>
  <c r="B10" i="6"/>
  <c r="C10" i="6"/>
  <c r="D10" i="6"/>
  <c r="B48" i="6"/>
  <c r="C48" i="6"/>
  <c r="D48" i="6"/>
  <c r="B37" i="6"/>
  <c r="C37" i="6"/>
  <c r="D37" i="6"/>
  <c r="B32" i="6"/>
  <c r="C32" i="6"/>
  <c r="D32" i="6"/>
  <c r="B6" i="6"/>
  <c r="C6" i="6"/>
  <c r="D6" i="6"/>
  <c r="B34" i="6"/>
  <c r="C34" i="6"/>
  <c r="D34" i="6"/>
  <c r="B23" i="6"/>
  <c r="C23" i="6"/>
  <c r="D23" i="6"/>
  <c r="B42" i="6"/>
  <c r="C42" i="6"/>
  <c r="D42" i="6"/>
  <c r="B18" i="6"/>
  <c r="C18" i="6"/>
  <c r="D18" i="6"/>
  <c r="B21" i="6"/>
  <c r="C21" i="6"/>
  <c r="D21" i="6"/>
  <c r="B30" i="6"/>
  <c r="C30" i="6"/>
  <c r="D30" i="6"/>
  <c r="B2" i="6"/>
  <c r="C2" i="6"/>
  <c r="D2" i="6"/>
  <c r="B9" i="6"/>
  <c r="C9" i="6"/>
  <c r="D9" i="6"/>
  <c r="B47" i="6"/>
  <c r="C47" i="6"/>
  <c r="D47" i="6"/>
  <c r="B3" i="6"/>
  <c r="C3" i="6"/>
  <c r="D3" i="6"/>
  <c r="B14" i="6"/>
  <c r="C14" i="6"/>
  <c r="D14" i="6"/>
  <c r="B27" i="6"/>
  <c r="C27" i="6"/>
  <c r="D27" i="6"/>
  <c r="B16" i="6"/>
  <c r="C16" i="6"/>
  <c r="D16" i="6"/>
  <c r="B39" i="6"/>
  <c r="C39" i="6"/>
  <c r="D39" i="6"/>
  <c r="B24" i="6"/>
  <c r="C24" i="6"/>
  <c r="D24" i="6"/>
  <c r="B8" i="6"/>
  <c r="C8" i="6"/>
  <c r="D8" i="6"/>
  <c r="B44" i="6"/>
  <c r="C44" i="6"/>
  <c r="D44" i="6"/>
  <c r="B7" i="6"/>
  <c r="C7" i="6"/>
  <c r="D7" i="6"/>
  <c r="B12" i="6"/>
  <c r="C12" i="6"/>
  <c r="D12" i="6"/>
  <c r="B5" i="6"/>
  <c r="C5" i="6"/>
  <c r="D5" i="6"/>
  <c r="B36" i="6"/>
  <c r="C36" i="6"/>
  <c r="D36" i="6"/>
  <c r="B28" i="6"/>
  <c r="C28" i="6"/>
  <c r="D28" i="6"/>
  <c r="B40" i="6"/>
  <c r="C40" i="6"/>
  <c r="D40" i="6"/>
  <c r="B20" i="6"/>
  <c r="C20" i="6"/>
  <c r="D20" i="6"/>
  <c r="B45" i="6"/>
  <c r="C45" i="6"/>
  <c r="D45" i="6"/>
  <c r="B13" i="6"/>
  <c r="C13" i="6"/>
  <c r="D13" i="6"/>
  <c r="B4" i="6"/>
  <c r="C4" i="6"/>
  <c r="D4" i="6"/>
  <c r="B19" i="6"/>
  <c r="C19" i="6"/>
  <c r="D19" i="6"/>
  <c r="B31" i="6"/>
  <c r="C31" i="6"/>
  <c r="D31" i="6"/>
  <c r="B11" i="6"/>
  <c r="C11" i="6"/>
  <c r="D11" i="6"/>
  <c r="B41" i="6"/>
  <c r="C41" i="6"/>
  <c r="D41" i="6"/>
  <c r="B46" i="6"/>
  <c r="C46" i="6"/>
  <c r="D46" i="6"/>
  <c r="B33" i="6"/>
  <c r="C33" i="6"/>
  <c r="D33" i="6"/>
  <c r="D35" i="6"/>
  <c r="D29" i="6"/>
  <c r="F1" i="6"/>
  <c r="E1" i="6"/>
  <c r="D1" i="6"/>
  <c r="B35" i="6"/>
  <c r="C35" i="6"/>
  <c r="B29" i="6"/>
  <c r="C29" i="6"/>
  <c r="C1" i="6"/>
  <c r="B1" i="6"/>
  <c r="Z4" i="5"/>
  <c r="P6" i="5"/>
  <c r="Z6" i="5" s="1"/>
  <c r="K9" i="5"/>
  <c r="K5" i="5"/>
  <c r="K10" i="5"/>
  <c r="K8" i="5"/>
  <c r="K12" i="5"/>
  <c r="K13" i="5"/>
  <c r="K2" i="5"/>
  <c r="K14" i="5"/>
  <c r="K4" i="5"/>
  <c r="K7" i="5"/>
  <c r="K11" i="5"/>
  <c r="K3" i="5"/>
  <c r="K6" i="5"/>
  <c r="BN4" i="5"/>
  <c r="BP4" i="5"/>
  <c r="BR4" i="5"/>
  <c r="BT4" i="5"/>
  <c r="BN7" i="5"/>
  <c r="BP7" i="5"/>
  <c r="BR7" i="5"/>
  <c r="BT7" i="5"/>
  <c r="BN11" i="5"/>
  <c r="BP11" i="5"/>
  <c r="BR11" i="5"/>
  <c r="BT11" i="5"/>
  <c r="BN3" i="5"/>
  <c r="BP3" i="5"/>
  <c r="BR3" i="5"/>
  <c r="BT3" i="5"/>
  <c r="BN9" i="5"/>
  <c r="BP9" i="5"/>
  <c r="BR9" i="5"/>
  <c r="BT9" i="5"/>
  <c r="BN5" i="5"/>
  <c r="BP5" i="5"/>
  <c r="BR5" i="5"/>
  <c r="BT5" i="5"/>
  <c r="BN10" i="5"/>
  <c r="BP10" i="5"/>
  <c r="BR10" i="5"/>
  <c r="BT10" i="5"/>
  <c r="BN8" i="5"/>
  <c r="BP8" i="5"/>
  <c r="BR8" i="5"/>
  <c r="BT8" i="5"/>
  <c r="BN12" i="5"/>
  <c r="BP12" i="5"/>
  <c r="BR12" i="5"/>
  <c r="BT12" i="5"/>
  <c r="BN13" i="5"/>
  <c r="BP13" i="5"/>
  <c r="BR13" i="5"/>
  <c r="BT13" i="5"/>
  <c r="BN2" i="5"/>
  <c r="BP2" i="5"/>
  <c r="BR2" i="5"/>
  <c r="BT2" i="5"/>
  <c r="BN14" i="5"/>
  <c r="BP14" i="5"/>
  <c r="BR14" i="5"/>
  <c r="BT14" i="5"/>
  <c r="BT6" i="5"/>
  <c r="BR6" i="5"/>
  <c r="BP6" i="5"/>
  <c r="BN6" i="5"/>
  <c r="BL4" i="5"/>
  <c r="BL7" i="5"/>
  <c r="BL11" i="5"/>
  <c r="BL3" i="5"/>
  <c r="BL9" i="5"/>
  <c r="BL5" i="5"/>
  <c r="BL10" i="5"/>
  <c r="BL8" i="5"/>
  <c r="BL12" i="5"/>
  <c r="BL13" i="5"/>
  <c r="BL2" i="5"/>
  <c r="BL14" i="5"/>
  <c r="BL6" i="5"/>
  <c r="BJ4" i="5"/>
  <c r="BJ7" i="5"/>
  <c r="BJ11" i="5"/>
  <c r="BJ3" i="5"/>
  <c r="BJ9" i="5"/>
  <c r="BJ5" i="5"/>
  <c r="BJ10" i="5"/>
  <c r="BJ8" i="5"/>
  <c r="BJ12" i="5"/>
  <c r="BJ13" i="5"/>
  <c r="BJ2" i="5"/>
  <c r="BJ14" i="5"/>
  <c r="BJ6" i="5"/>
  <c r="BH4" i="5"/>
  <c r="BH7" i="5"/>
  <c r="BH11" i="5"/>
  <c r="BH3" i="5"/>
  <c r="BH9" i="5"/>
  <c r="BH5" i="5"/>
  <c r="BH10" i="5"/>
  <c r="BH8" i="5"/>
  <c r="BH12" i="5"/>
  <c r="BH13" i="5"/>
  <c r="BH2" i="5"/>
  <c r="BH14" i="5"/>
  <c r="BH6" i="5"/>
  <c r="BF4" i="5"/>
  <c r="BF7" i="5"/>
  <c r="BF11" i="5"/>
  <c r="BF3" i="5"/>
  <c r="BF9" i="5"/>
  <c r="BF5" i="5"/>
  <c r="BF10" i="5"/>
  <c r="BF8" i="5"/>
  <c r="BF12" i="5"/>
  <c r="BF13" i="5"/>
  <c r="BF2" i="5"/>
  <c r="BF14" i="5"/>
  <c r="BD4" i="5"/>
  <c r="BD7" i="5"/>
  <c r="BD11" i="5"/>
  <c r="BD3" i="5"/>
  <c r="BD9" i="5"/>
  <c r="BD5" i="5"/>
  <c r="BD8" i="5"/>
  <c r="BD12" i="5"/>
  <c r="BD13" i="5"/>
  <c r="BD2" i="5"/>
  <c r="BD14" i="5"/>
  <c r="BF6" i="5"/>
  <c r="BD6" i="5"/>
  <c r="BB4" i="5"/>
  <c r="BB7" i="5"/>
  <c r="BB11" i="5"/>
  <c r="BB3" i="5"/>
  <c r="BB9" i="5"/>
  <c r="BB5" i="5"/>
  <c r="BB8" i="5"/>
  <c r="BB12" i="5"/>
  <c r="BB13" i="5"/>
  <c r="BB2" i="5"/>
  <c r="BB14" i="5"/>
  <c r="BB6" i="5"/>
  <c r="AZ4" i="5"/>
  <c r="AZ7" i="5"/>
  <c r="AZ11" i="5"/>
  <c r="AZ3" i="5"/>
  <c r="AZ9" i="5"/>
  <c r="AZ5" i="5"/>
  <c r="AZ10" i="5"/>
  <c r="AZ8" i="5"/>
  <c r="AZ12" i="5"/>
  <c r="AZ13" i="5"/>
  <c r="AZ2" i="5"/>
  <c r="AZ14" i="5"/>
  <c r="AZ6" i="5"/>
  <c r="AV4" i="5"/>
  <c r="AV7" i="5"/>
  <c r="AV11" i="5"/>
  <c r="AV3" i="5"/>
  <c r="AV9" i="5"/>
  <c r="AV5" i="5"/>
  <c r="AV10" i="5"/>
  <c r="AV8" i="5"/>
  <c r="AV12" i="5"/>
  <c r="AV13" i="5"/>
  <c r="AV2" i="5"/>
  <c r="AV14" i="5"/>
  <c r="AX4" i="5"/>
  <c r="AX7" i="5"/>
  <c r="AX11" i="5"/>
  <c r="AX3" i="5"/>
  <c r="AX9" i="5"/>
  <c r="AX5" i="5"/>
  <c r="AX10" i="5"/>
  <c r="AX8" i="5"/>
  <c r="AX12" i="5"/>
  <c r="AX13" i="5"/>
  <c r="AX2" i="5"/>
  <c r="AX14" i="5"/>
  <c r="AX6" i="5"/>
  <c r="AV6" i="5"/>
  <c r="AT4" i="5"/>
  <c r="AT7" i="5"/>
  <c r="AT11" i="5"/>
  <c r="AT3" i="5"/>
  <c r="AT9" i="5"/>
  <c r="AT5" i="5"/>
  <c r="AT10" i="5"/>
  <c r="AT8" i="5"/>
  <c r="AT12" i="5"/>
  <c r="AT13" i="5"/>
  <c r="AT2" i="5"/>
  <c r="AT14" i="5"/>
  <c r="AT6" i="5"/>
  <c r="AR4" i="5"/>
  <c r="AR7" i="5"/>
  <c r="BU7" i="5" s="1"/>
  <c r="AR11" i="5"/>
  <c r="AR3" i="5"/>
  <c r="AR5" i="5"/>
  <c r="AR10" i="5"/>
  <c r="AR8" i="5"/>
  <c r="AR12" i="5"/>
  <c r="AR13" i="5"/>
  <c r="AR2" i="5"/>
  <c r="AR14" i="5"/>
  <c r="AR6" i="5"/>
  <c r="BU6" i="5" l="1"/>
  <c r="BU11" i="5"/>
  <c r="BV4" i="5"/>
  <c r="BW4" i="5"/>
  <c r="BW6" i="5"/>
  <c r="BV6" i="5"/>
  <c r="Z14" i="5"/>
  <c r="Z2" i="5"/>
  <c r="Z13" i="5"/>
  <c r="Z12" i="5"/>
  <c r="Z8" i="5"/>
  <c r="Z10" i="5"/>
  <c r="Z5" i="5"/>
  <c r="Z9" i="5"/>
  <c r="Z3" i="5"/>
  <c r="Z11" i="5"/>
  <c r="Z7" i="5"/>
  <c r="E46" i="6"/>
  <c r="BU14" i="5"/>
  <c r="BU3" i="5"/>
  <c r="BT25" i="10"/>
  <c r="BS23" i="10"/>
  <c r="BT23" i="10" s="1"/>
  <c r="BT33" i="10"/>
  <c r="BR14" i="10"/>
  <c r="BS18" i="10"/>
  <c r="BT18" i="10" s="1"/>
  <c r="BS39" i="10"/>
  <c r="BT39" i="10" s="1"/>
  <c r="BR41" i="10"/>
  <c r="BR33" i="10"/>
  <c r="BS3" i="10"/>
  <c r="BT3" i="10" s="1"/>
  <c r="BR29" i="10"/>
  <c r="BR24" i="10"/>
  <c r="BS35" i="10"/>
  <c r="BT35" i="10" s="1"/>
  <c r="BT41" i="10"/>
  <c r="BR20" i="10"/>
  <c r="BR48" i="10"/>
  <c r="BR5" i="10"/>
  <c r="BS37" i="10"/>
  <c r="BT37" i="10" s="1"/>
  <c r="BS28" i="10"/>
  <c r="BT28" i="10" s="1"/>
  <c r="BS46" i="10"/>
  <c r="BT46" i="10" s="1"/>
  <c r="BT5" i="10"/>
  <c r="BT11" i="10"/>
  <c r="BT14" i="10"/>
  <c r="BS13" i="10"/>
  <c r="BT13" i="10" s="1"/>
  <c r="BR32" i="10"/>
  <c r="BT27" i="10"/>
  <c r="BT48" i="10"/>
  <c r="BT15" i="10"/>
  <c r="BT40" i="10"/>
  <c r="BT19" i="10"/>
  <c r="BT20" i="10"/>
  <c r="BT38" i="10"/>
  <c r="BT12" i="10"/>
  <c r="BR6" i="10"/>
  <c r="BS6" i="10"/>
  <c r="BT6" i="10" s="1"/>
  <c r="BR36" i="10"/>
  <c r="BS36" i="10"/>
  <c r="BT36" i="10" s="1"/>
  <c r="BR17" i="10"/>
  <c r="BS17" i="10"/>
  <c r="BT17" i="10" s="1"/>
  <c r="BT24" i="10"/>
  <c r="BR16" i="10"/>
  <c r="BS16" i="10"/>
  <c r="BT16" i="10" s="1"/>
  <c r="BT47" i="10"/>
  <c r="BR44" i="10"/>
  <c r="BS44" i="10"/>
  <c r="BT44" i="10" s="1"/>
  <c r="BS4" i="10"/>
  <c r="BT4" i="10" s="1"/>
  <c r="BR4" i="10"/>
  <c r="BS9" i="10"/>
  <c r="BT9" i="10" s="1"/>
  <c r="BR9" i="10"/>
  <c r="BS31" i="10"/>
  <c r="BT31" i="10" s="1"/>
  <c r="BR31" i="10"/>
  <c r="BS43" i="10"/>
  <c r="BT43" i="10" s="1"/>
  <c r="BR43" i="10"/>
  <c r="BS26" i="10"/>
  <c r="BT26" i="10" s="1"/>
  <c r="BR26" i="10"/>
  <c r="BS10" i="10"/>
  <c r="BT10" i="10" s="1"/>
  <c r="BR10" i="10"/>
  <c r="BS34" i="10"/>
  <c r="BT34" i="10" s="1"/>
  <c r="BR34" i="10"/>
  <c r="BS30" i="10"/>
  <c r="BT30" i="10" s="1"/>
  <c r="BR30" i="10"/>
  <c r="BS45" i="10"/>
  <c r="BT45" i="10" s="1"/>
  <c r="BR45" i="10"/>
  <c r="BR22" i="10"/>
  <c r="BS22" i="10"/>
  <c r="BT22" i="10" s="1"/>
  <c r="E41" i="6"/>
  <c r="E19" i="6"/>
  <c r="E11" i="6"/>
  <c r="E13" i="6"/>
  <c r="BU2" i="5"/>
  <c r="BU8" i="5"/>
  <c r="E4" i="6"/>
  <c r="BU4" i="5"/>
  <c r="BU10" i="5"/>
  <c r="BU9" i="5"/>
  <c r="E7" i="6" s="1"/>
  <c r="BU5" i="5"/>
  <c r="E12" i="6" s="1"/>
  <c r="BU12" i="5"/>
  <c r="E24" i="6"/>
  <c r="E31" i="6"/>
  <c r="BU13" i="5"/>
  <c r="E9" i="6"/>
  <c r="E43" i="6"/>
  <c r="E26" i="6"/>
  <c r="E10" i="6"/>
  <c r="E39" i="6"/>
  <c r="E33" i="6"/>
  <c r="E34" i="6"/>
  <c r="E2" i="6"/>
  <c r="E48" i="6"/>
  <c r="E18" i="6"/>
  <c r="E42" i="6"/>
  <c r="E37" i="6"/>
  <c r="E25" i="6"/>
  <c r="E3" i="6"/>
  <c r="E21" i="6"/>
  <c r="E22" i="6"/>
  <c r="E32" i="6"/>
  <c r="E14" i="6"/>
  <c r="E23" i="6"/>
  <c r="E16" i="6"/>
  <c r="E47" i="6"/>
  <c r="E30" i="6"/>
  <c r="E38" i="6"/>
  <c r="E15" i="6"/>
  <c r="E17" i="6"/>
  <c r="E6" i="6"/>
  <c r="E27" i="6"/>
  <c r="M4" i="5"/>
  <c r="M7" i="5"/>
  <c r="M11" i="5"/>
  <c r="M3" i="5"/>
  <c r="M9" i="5"/>
  <c r="M5" i="5"/>
  <c r="M10" i="5"/>
  <c r="M8" i="5"/>
  <c r="M12" i="5"/>
  <c r="M13" i="5"/>
  <c r="M2" i="5"/>
  <c r="M14" i="5"/>
  <c r="M6" i="5"/>
  <c r="E5" i="6" l="1"/>
  <c r="E8" i="6"/>
  <c r="BV5" i="5"/>
  <c r="BW5" i="5"/>
  <c r="BX5" i="5" s="1"/>
  <c r="BV12" i="5"/>
  <c r="BW12" i="5"/>
  <c r="BX12" i="5" s="1"/>
  <c r="BV13" i="5"/>
  <c r="BW13" i="5"/>
  <c r="BX13" i="5" s="1"/>
  <c r="BX4" i="5"/>
  <c r="BV2" i="5"/>
  <c r="BW2" i="5"/>
  <c r="BX2" i="5" s="1"/>
  <c r="BV9" i="5"/>
  <c r="BW9" i="5"/>
  <c r="BX9" i="5" s="1"/>
  <c r="BV3" i="5"/>
  <c r="BW3" i="5"/>
  <c r="BX3" i="5" s="1"/>
  <c r="BV10" i="5"/>
  <c r="BW10" i="5"/>
  <c r="BX10" i="5" s="1"/>
  <c r="BV11" i="5"/>
  <c r="BW11" i="5"/>
  <c r="BX11" i="5" s="1"/>
  <c r="BV7" i="5"/>
  <c r="BW7" i="5"/>
  <c r="BX7" i="5" s="1"/>
  <c r="BV14" i="5"/>
  <c r="BW14" i="5"/>
  <c r="BX14" i="5" s="1"/>
  <c r="BV8" i="5"/>
  <c r="BW8" i="5"/>
  <c r="BX8" i="5" s="1"/>
  <c r="E40" i="6"/>
  <c r="E35" i="6"/>
  <c r="E29" i="6"/>
  <c r="E28" i="6"/>
  <c r="E44" i="6"/>
  <c r="E36" i="6"/>
  <c r="E20" i="6"/>
  <c r="E45" i="6"/>
  <c r="BU30" i="10"/>
  <c r="BU10" i="10"/>
  <c r="BU24" i="10"/>
  <c r="BU6" i="10"/>
  <c r="BU34" i="10"/>
  <c r="BU43" i="10"/>
  <c r="BU26" i="10"/>
  <c r="BU22" i="10"/>
  <c r="BU33" i="10"/>
  <c r="BU28" i="10"/>
  <c r="BU38" i="10"/>
  <c r="BU37" i="10"/>
  <c r="BU21" i="10"/>
  <c r="BU15" i="10"/>
  <c r="BU14" i="10"/>
  <c r="BU32" i="10"/>
  <c r="BU9" i="10"/>
  <c r="BU7" i="10"/>
  <c r="BU29" i="10"/>
  <c r="BU19" i="10"/>
  <c r="BU35" i="10"/>
  <c r="BU36" i="10"/>
  <c r="BU11" i="10"/>
  <c r="BU17" i="10"/>
  <c r="BU27" i="10"/>
  <c r="BU41" i="10"/>
  <c r="BU18" i="10"/>
  <c r="BU16" i="10"/>
  <c r="BU39" i="10"/>
  <c r="BU5" i="10"/>
  <c r="BU40" i="10"/>
  <c r="BU20" i="10"/>
  <c r="BU2" i="10"/>
  <c r="BU3" i="10"/>
  <c r="BU31" i="10"/>
  <c r="BU8" i="10"/>
  <c r="BU4" i="10"/>
  <c r="BU42" i="10"/>
  <c r="BU25" i="10"/>
  <c r="BU12" i="10"/>
  <c r="BU23" i="10"/>
  <c r="BU13" i="10"/>
  <c r="F4" i="6"/>
  <c r="F43" i="6"/>
  <c r="F26" i="6"/>
  <c r="F10" i="6"/>
  <c r="F34" i="6"/>
  <c r="F38" i="6"/>
  <c r="F25" i="6"/>
  <c r="F48" i="6"/>
  <c r="F42" i="6"/>
  <c r="F6" i="6"/>
  <c r="F32" i="6"/>
  <c r="F27" i="6"/>
  <c r="F14" i="6"/>
  <c r="F3" i="6"/>
  <c r="F30" i="6"/>
  <c r="F33" i="6"/>
  <c r="F46" i="6"/>
  <c r="F41" i="6"/>
  <c r="F13" i="6"/>
  <c r="F16" i="6"/>
  <c r="F37" i="6"/>
  <c r="F9" i="6"/>
  <c r="F19" i="6"/>
  <c r="F31" i="6" l="1"/>
  <c r="BX6" i="5"/>
  <c r="F29" i="6"/>
  <c r="F23" i="6"/>
  <c r="F2" i="6"/>
  <c r="F11" i="6"/>
  <c r="F7" i="6"/>
  <c r="F15" i="6"/>
  <c r="F22" i="6"/>
  <c r="F17" i="6"/>
  <c r="F18" i="6"/>
  <c r="F47" i="6"/>
  <c r="F40" i="6"/>
  <c r="F44" i="6"/>
  <c r="F21" i="6"/>
  <c r="F39" i="6"/>
  <c r="BY5" i="5" l="1"/>
  <c r="BY12" i="5"/>
  <c r="BY13" i="5"/>
  <c r="BY8" i="5"/>
  <c r="BY14" i="5"/>
  <c r="BY7" i="5"/>
  <c r="BY11" i="5"/>
  <c r="BY10" i="5"/>
  <c r="BY3" i="5"/>
  <c r="A29" i="6" s="1"/>
  <c r="BY9" i="5"/>
  <c r="BY2" i="5"/>
  <c r="BY4" i="5"/>
  <c r="BY15" i="5"/>
  <c r="BY6" i="5"/>
  <c r="F35" i="6"/>
  <c r="F24" i="6"/>
  <c r="F5" i="6"/>
  <c r="F36" i="6"/>
  <c r="F28" i="6"/>
  <c r="F20" i="6"/>
  <c r="F12" i="6"/>
  <c r="F8" i="6"/>
  <c r="F45" i="6"/>
  <c r="A15" i="6"/>
  <c r="A32" i="6"/>
  <c r="A34" i="6"/>
  <c r="A23" i="6"/>
  <c r="A22" i="6"/>
  <c r="A14" i="6"/>
  <c r="A26" i="6"/>
  <c r="A3" i="6"/>
  <c r="A17" i="6"/>
  <c r="A2" i="6"/>
  <c r="A39" i="6"/>
  <c r="A30" i="6"/>
  <c r="A42" i="6"/>
  <c r="A41" i="6"/>
  <c r="A16" i="6"/>
  <c r="A10" i="6"/>
  <c r="A11" i="6"/>
  <c r="A19" i="6"/>
  <c r="A21" i="6"/>
  <c r="A13" i="6"/>
  <c r="A43" i="6"/>
  <c r="A27" i="6"/>
  <c r="A37" i="6"/>
  <c r="A18" i="6"/>
  <c r="A9" i="6"/>
  <c r="A4" i="6"/>
  <c r="A31" i="6"/>
  <c r="A33" i="6"/>
  <c r="A40" i="6"/>
  <c r="A24" i="6"/>
  <c r="A6" i="6"/>
  <c r="A38" i="6"/>
  <c r="A44" i="6"/>
  <c r="A46" i="6"/>
  <c r="A47" i="6"/>
  <c r="A25" i="6"/>
  <c r="A45" i="6"/>
  <c r="A48" i="6"/>
  <c r="A28" i="6" l="1"/>
  <c r="A7" i="6"/>
  <c r="A8" i="6"/>
  <c r="A35" i="6"/>
  <c r="A12" i="6"/>
  <c r="A5" i="6"/>
  <c r="A36" i="6"/>
  <c r="A20" i="6"/>
</calcChain>
</file>

<file path=xl/sharedStrings.xml><?xml version="1.0" encoding="utf-8"?>
<sst xmlns="http://schemas.openxmlformats.org/spreadsheetml/2006/main" count="2686" uniqueCount="305">
  <si>
    <t>Kilpailunumero</t>
  </si>
  <si>
    <t>Nimi</t>
  </si>
  <si>
    <t>Seura</t>
  </si>
  <si>
    <t>UUSI</t>
  </si>
  <si>
    <t>PARA</t>
  </si>
  <si>
    <t>Sarja</t>
  </si>
  <si>
    <t>LA</t>
  </si>
  <si>
    <t>SU</t>
  </si>
  <si>
    <t>LA aloitusaika</t>
  </si>
  <si>
    <t>SU aloitusaika</t>
  </si>
  <si>
    <t>Raudus Timo</t>
  </si>
  <si>
    <t>Eksymä</t>
  </si>
  <si>
    <t>E</t>
  </si>
  <si>
    <t>Trailo-EE</t>
  </si>
  <si>
    <t>14:59</t>
  </si>
  <si>
    <t>Hämäläinen Teemu</t>
  </si>
  <si>
    <t>Kangasala SK</t>
  </si>
  <si>
    <t>15:01</t>
  </si>
  <si>
    <t>11:01</t>
  </si>
  <si>
    <t>Lumiainen Anni</t>
  </si>
  <si>
    <t>MS Parma</t>
  </si>
  <si>
    <t>11.24</t>
  </si>
  <si>
    <t>15:02</t>
  </si>
  <si>
    <t>11:12</t>
  </si>
  <si>
    <t>Näsi Roope</t>
  </si>
  <si>
    <t>Alahärmän Kisa</t>
  </si>
  <si>
    <t>15:03</t>
  </si>
  <si>
    <t>11:03</t>
  </si>
  <si>
    <t>Rusanen Selma</t>
  </si>
  <si>
    <t>Hauhon Sisu</t>
  </si>
  <si>
    <t>15.49</t>
  </si>
  <si>
    <t>11.49</t>
  </si>
  <si>
    <t>15:04</t>
  </si>
  <si>
    <t>11:04</t>
  </si>
  <si>
    <t>Pinola Kari</t>
  </si>
  <si>
    <t>Rasti-Nokia</t>
  </si>
  <si>
    <t>15:05</t>
  </si>
  <si>
    <t>11:05</t>
  </si>
  <si>
    <t>Kalvas Teemu</t>
  </si>
  <si>
    <t>Keravan Urheilijat</t>
  </si>
  <si>
    <t>15.29</t>
  </si>
  <si>
    <t>15:06</t>
  </si>
  <si>
    <t>11:06</t>
  </si>
  <si>
    <t>Villikka Juha</t>
  </si>
  <si>
    <t>Koovee</t>
  </si>
  <si>
    <t>15:07</t>
  </si>
  <si>
    <t>11:07</t>
  </si>
  <si>
    <t>Rusanen Antti</t>
  </si>
  <si>
    <t>15.47</t>
  </si>
  <si>
    <t>11.47</t>
  </si>
  <si>
    <t>15:08</t>
  </si>
  <si>
    <t>11:08</t>
  </si>
  <si>
    <t>Seppä Eero</t>
  </si>
  <si>
    <t>15:11</t>
  </si>
  <si>
    <t>11:11</t>
  </si>
  <si>
    <t>Lumiainen Jyrki</t>
  </si>
  <si>
    <t>11.20</t>
  </si>
  <si>
    <t>15:12</t>
  </si>
  <si>
    <t>11:22</t>
  </si>
  <si>
    <t>Reijo Jan</t>
  </si>
  <si>
    <t>Rasti-Vihti</t>
  </si>
  <si>
    <t>15:13</t>
  </si>
  <si>
    <t>11:13</t>
  </si>
  <si>
    <t>Nyström Jan-Eric</t>
  </si>
  <si>
    <t>Akilles OK</t>
  </si>
  <si>
    <t>15.51</t>
  </si>
  <si>
    <t>11.51</t>
  </si>
  <si>
    <t>15:14</t>
  </si>
  <si>
    <t>11:14</t>
  </si>
  <si>
    <t>Pinola Anne</t>
  </si>
  <si>
    <t>15:15</t>
  </si>
  <si>
    <t>11:15</t>
  </si>
  <si>
    <t>Karvinen Jarmo</t>
  </si>
  <si>
    <t>15.31</t>
  </si>
  <si>
    <t>15:16</t>
  </si>
  <si>
    <t>11:16</t>
  </si>
  <si>
    <t>Mäkinen Pinja</t>
  </si>
  <si>
    <t>15:17</t>
  </si>
  <si>
    <t>11:17</t>
  </si>
  <si>
    <t>Junttila Esko</t>
  </si>
  <si>
    <t>Muuramen Rasti</t>
  </si>
  <si>
    <t>15:18</t>
  </si>
  <si>
    <t>11:18</t>
  </si>
  <si>
    <t>Hanhijärvi Antti</t>
  </si>
  <si>
    <t>Espoon Akilles</t>
  </si>
  <si>
    <t>15.23</t>
  </si>
  <si>
    <t>15:21</t>
  </si>
  <si>
    <t>11:21</t>
  </si>
  <si>
    <t>Hakanen Eero</t>
  </si>
  <si>
    <t>Rasti-Jyry</t>
  </si>
  <si>
    <t>15.21</t>
  </si>
  <si>
    <t>15:22</t>
  </si>
  <si>
    <t>11:02</t>
  </si>
  <si>
    <t>Koponen Pentti</t>
  </si>
  <si>
    <t>Espoon Suunta</t>
  </si>
  <si>
    <t>15:23</t>
  </si>
  <si>
    <t>11:23</t>
  </si>
  <si>
    <t>Nyström Margita</t>
  </si>
  <si>
    <t>15.57</t>
  </si>
  <si>
    <t>11.57</t>
  </si>
  <si>
    <t>15:24</t>
  </si>
  <si>
    <t>11:24</t>
  </si>
  <si>
    <t>Hartman Pertti</t>
  </si>
  <si>
    <t>15.00</t>
  </si>
  <si>
    <t>15:25</t>
  </si>
  <si>
    <t>11:25</t>
  </si>
  <si>
    <t>Lipponen Jouni</t>
  </si>
  <si>
    <t>15:26</t>
  </si>
  <si>
    <t>11:26</t>
  </si>
  <si>
    <t>Suojanen Jukka</t>
  </si>
  <si>
    <t>15:27</t>
  </si>
  <si>
    <t>11:27</t>
  </si>
  <si>
    <t>Mäkinen Lauri</t>
  </si>
  <si>
    <t>Mäntsälän Urheilijat</t>
  </si>
  <si>
    <t>15:28</t>
  </si>
  <si>
    <t>11:28</t>
  </si>
  <si>
    <t>Inkinen Martti</t>
  </si>
  <si>
    <t>Rajamäen Rykmentti</t>
  </si>
  <si>
    <t>15.25</t>
  </si>
  <si>
    <t>15:31</t>
  </si>
  <si>
    <t>11:31</t>
  </si>
  <si>
    <t>Särelä Leena</t>
  </si>
  <si>
    <t>A</t>
  </si>
  <si>
    <t>15.36</t>
  </si>
  <si>
    <t>11.36</t>
  </si>
  <si>
    <t>15:32</t>
  </si>
  <si>
    <t>11:32</t>
  </si>
  <si>
    <t>Markelin Tuomo</t>
  </si>
  <si>
    <t>Helsingin Suunnistajat</t>
  </si>
  <si>
    <t>15.35</t>
  </si>
  <si>
    <t>11.35</t>
  </si>
  <si>
    <t>15:33</t>
  </si>
  <si>
    <t>11:33</t>
  </si>
  <si>
    <t>Heinonen Mikko</t>
  </si>
  <si>
    <t>Kalevan Rasti</t>
  </si>
  <si>
    <t>15:34</t>
  </si>
  <si>
    <t>11:34</t>
  </si>
  <si>
    <t>Lehtimäki Harri</t>
  </si>
  <si>
    <t>Hämeenlinnan Tarmo</t>
  </si>
  <si>
    <t>15:35</t>
  </si>
  <si>
    <t>Vainio Risto</t>
  </si>
  <si>
    <t>Kouvolan Suunnistajat</t>
  </si>
  <si>
    <t>15:36</t>
  </si>
  <si>
    <t>Honkala Emmi</t>
  </si>
  <si>
    <t>Tampereen Pyrintö</t>
  </si>
  <si>
    <t>Nuoret12</t>
  </si>
  <si>
    <t>15:37</t>
  </si>
  <si>
    <t>11:37</t>
  </si>
  <si>
    <t>Tertsunen Ari</t>
  </si>
  <si>
    <t>Tuusulan Voima-Veikot</t>
  </si>
  <si>
    <t>15:38</t>
  </si>
  <si>
    <t>11:38</t>
  </si>
  <si>
    <t>Paukkola Jari</t>
  </si>
  <si>
    <t>Riihimäen Suunnistajat</t>
  </si>
  <si>
    <t>15.16</t>
  </si>
  <si>
    <t>15:39</t>
  </si>
  <si>
    <t>11:39</t>
  </si>
  <si>
    <t>Jytilä Pentti</t>
  </si>
  <si>
    <t>15.27</t>
  </si>
  <si>
    <t>15:41</t>
  </si>
  <si>
    <t>11:41</t>
  </si>
  <si>
    <t>Tjäder Tuula</t>
  </si>
  <si>
    <t>Lahden Suunnistajat-37</t>
  </si>
  <si>
    <t>15:42</t>
  </si>
  <si>
    <t>11:42</t>
  </si>
  <si>
    <t>Marjoniemi Jesse</t>
  </si>
  <si>
    <t>15:43</t>
  </si>
  <si>
    <t>11:43</t>
  </si>
  <si>
    <t>Hakala Petteri</t>
  </si>
  <si>
    <t>15:44</t>
  </si>
  <si>
    <t>11:44</t>
  </si>
  <si>
    <t>Seppä Pekka</t>
  </si>
  <si>
    <t>Suunta-Sepot</t>
  </si>
  <si>
    <t>15:45</t>
  </si>
  <si>
    <t>11:45</t>
  </si>
  <si>
    <t>Liimatainen Heikki</t>
  </si>
  <si>
    <t>15.13</t>
  </si>
  <si>
    <t>15:46</t>
  </si>
  <si>
    <t>11:46</t>
  </si>
  <si>
    <t>Kaarnivuo Antero</t>
  </si>
  <si>
    <t>15:47</t>
  </si>
  <si>
    <t>11:47</t>
  </si>
  <si>
    <t>Hiirsalmi Henni</t>
  </si>
  <si>
    <t>Turun Metsänkävijät</t>
  </si>
  <si>
    <t>15:48</t>
  </si>
  <si>
    <t>11:48</t>
  </si>
  <si>
    <t>Laajaniemi Lauri</t>
  </si>
  <si>
    <t>15.33</t>
  </si>
  <si>
    <t>15:51</t>
  </si>
  <si>
    <t>11:51</t>
  </si>
  <si>
    <t>Torstila Sami</t>
  </si>
  <si>
    <t>15.55</t>
  </si>
  <si>
    <t>11.55</t>
  </si>
  <si>
    <t>15:52</t>
  </si>
  <si>
    <t>11:52</t>
  </si>
  <si>
    <t>Kalvas Tuomo</t>
  </si>
  <si>
    <t>SK Uusi</t>
  </si>
  <si>
    <t>15:53</t>
  </si>
  <si>
    <t>11:53</t>
  </si>
  <si>
    <t>Hyvönen Sami</t>
  </si>
  <si>
    <t>Nurmeksen Sepot</t>
  </si>
  <si>
    <t>15.15</t>
  </si>
  <si>
    <t>15:54</t>
  </si>
  <si>
    <t>11:54</t>
  </si>
  <si>
    <t>Jansson Nils</t>
  </si>
  <si>
    <t>OK Raseborg</t>
  </si>
  <si>
    <t>15:55</t>
  </si>
  <si>
    <t>11:55</t>
  </si>
  <si>
    <t>Hiirsalmi Ville</t>
  </si>
  <si>
    <t>15.30</t>
  </si>
  <si>
    <t>15:56</t>
  </si>
  <si>
    <t>11:56</t>
  </si>
  <si>
    <t>Anttila Pauli</t>
  </si>
  <si>
    <t>15:57</t>
  </si>
  <si>
    <t>11:57</t>
  </si>
  <si>
    <t>Niskanen Anu</t>
  </si>
  <si>
    <t>15:58</t>
  </si>
  <si>
    <t>Anttila Kyllikki</t>
  </si>
  <si>
    <t>Suunta Jurva</t>
  </si>
  <si>
    <t>15.59</t>
  </si>
  <si>
    <t>11.59</t>
  </si>
  <si>
    <t>15:59</t>
  </si>
  <si>
    <t>11:59</t>
  </si>
  <si>
    <t>Kontio Pasi</t>
  </si>
  <si>
    <t>16:01</t>
  </si>
  <si>
    <t>10:58</t>
  </si>
  <si>
    <t>Kontio Kirsi</t>
  </si>
  <si>
    <t>16:02</t>
  </si>
  <si>
    <t>10:57</t>
  </si>
  <si>
    <t>Partanen Mikko</t>
  </si>
  <si>
    <t>16.00</t>
  </si>
  <si>
    <t>12.00</t>
  </si>
  <si>
    <t>16:03</t>
  </si>
  <si>
    <t>12:00</t>
  </si>
  <si>
    <t>Kopra Tero</t>
  </si>
  <si>
    <t>Oriveden Ponnistus</t>
  </si>
  <si>
    <t>11.00</t>
  </si>
  <si>
    <t>10:59</t>
  </si>
  <si>
    <t>Inkinen Alpo</t>
  </si>
  <si>
    <t>11:29</t>
  </si>
  <si>
    <t>Viitanen Veijo</t>
  </si>
  <si>
    <t>Vakka-Rasti</t>
  </si>
  <si>
    <t>11:35</t>
  </si>
  <si>
    <t>Inkinen Heli</t>
  </si>
  <si>
    <t>RiSu</t>
  </si>
  <si>
    <t>11:36</t>
  </si>
  <si>
    <t>Kopra Anna</t>
  </si>
  <si>
    <t>Someron Esa</t>
  </si>
  <si>
    <t>A, loppuun</t>
  </si>
  <si>
    <t>11:58</t>
  </si>
  <si>
    <t>nro</t>
  </si>
  <si>
    <t>lähtöaika</t>
  </si>
  <si>
    <t>maaliaika</t>
  </si>
  <si>
    <t>aikar1</t>
  </si>
  <si>
    <t>a</t>
  </si>
  <si>
    <t>aikar2</t>
  </si>
  <si>
    <t>b</t>
  </si>
  <si>
    <t>aikar3</t>
  </si>
  <si>
    <t>c</t>
  </si>
  <si>
    <t>aikarastiaika</t>
  </si>
  <si>
    <t>z</t>
  </si>
  <si>
    <t>LA lähtö</t>
  </si>
  <si>
    <t>La maali</t>
  </si>
  <si>
    <t>Maksimiaika</t>
  </si>
  <si>
    <t>Suoritusaika</t>
  </si>
  <si>
    <t>Yliaika</t>
  </si>
  <si>
    <t>Yliaikasakko (manu)</t>
  </si>
  <si>
    <t>AR1/1</t>
  </si>
  <si>
    <t>AR1/2</t>
  </si>
  <si>
    <t>AR1/3</t>
  </si>
  <si>
    <t>Z</t>
  </si>
  <si>
    <t>AR1/4</t>
  </si>
  <si>
    <t>AR1/5</t>
  </si>
  <si>
    <t>D</t>
  </si>
  <si>
    <t>Vastausaika</t>
  </si>
  <si>
    <t>Aikarastitulos</t>
  </si>
  <si>
    <t>PISTEITÄ</t>
  </si>
  <si>
    <t>SEK</t>
  </si>
  <si>
    <t>AIKARASTIT</t>
  </si>
  <si>
    <t>SORTTAUSSUMMA</t>
  </si>
  <si>
    <t>SIJOITUS</t>
  </si>
  <si>
    <t>Matleena Ketola</t>
  </si>
  <si>
    <t xml:space="preserve">a </t>
  </si>
  <si>
    <t>f</t>
  </si>
  <si>
    <t>e</t>
  </si>
  <si>
    <t>d</t>
  </si>
  <si>
    <t>Hanna Karvonen</t>
  </si>
  <si>
    <t>Henna Lepistö</t>
  </si>
  <si>
    <t>Kirsi Koivusaari</t>
  </si>
  <si>
    <t>Torbjörn Ahlskog</t>
  </si>
  <si>
    <t>Kim Harlamov</t>
  </si>
  <si>
    <t>x</t>
  </si>
  <si>
    <t>Minna</t>
  </si>
  <si>
    <t>nimetön</t>
  </si>
  <si>
    <t>Jarmo Kattilakoski</t>
  </si>
  <si>
    <t>Anniina Aarnio</t>
  </si>
  <si>
    <t>Terho Taarna</t>
  </si>
  <si>
    <t>Jukka Määttälä</t>
  </si>
  <si>
    <t>Kim Biskop</t>
  </si>
  <si>
    <t>AR1</t>
  </si>
  <si>
    <t>AR2</t>
  </si>
  <si>
    <t>B</t>
  </si>
  <si>
    <t>AR3</t>
  </si>
  <si>
    <t>C</t>
  </si>
  <si>
    <t>AIKARASTI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</si>
</sst>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lo&quot;\ h\.mm\.ss"/>
    <numFmt numFmtId="165" formatCode="dd\.mm"/>
    <numFmt numFmtId="166" formatCode="d\.m"/>
    <numFmt numFmtId="167" formatCode="d\.m\."/>
    <numFmt numFmtId="168" formatCode="h&quot;.&quot;mm"/>
    <numFmt numFmtId="169" formatCode="h:mm;@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1"/>
      <color rgb="FFF7981D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7981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/>
    <xf numFmtId="168" fontId="1" fillId="0" borderId="0" xfId="0" applyNumberFormat="1" applyFont="1"/>
    <xf numFmtId="169" fontId="0" fillId="0" borderId="0" xfId="0" applyNumberFormat="1"/>
    <xf numFmtId="169" fontId="1" fillId="0" borderId="0" xfId="0" applyNumberFormat="1" applyFont="1"/>
    <xf numFmtId="169" fontId="3" fillId="0" borderId="0" xfId="0" applyNumberFormat="1" applyFont="1"/>
    <xf numFmtId="0" fontId="4" fillId="0" borderId="0" xfId="0" applyFont="1"/>
    <xf numFmtId="0" fontId="3" fillId="0" borderId="0" xfId="0" applyFont="1"/>
    <xf numFmtId="169" fontId="2" fillId="0" borderId="0" xfId="0" applyNumberFormat="1" applyFont="1"/>
    <xf numFmtId="169" fontId="2" fillId="0" borderId="0" xfId="0" applyNumberFormat="1" applyFont="1" applyAlignment="1">
      <alignment horizontal="right"/>
    </xf>
    <xf numFmtId="0" fontId="5" fillId="0" borderId="0" xfId="0" applyFont="1"/>
    <xf numFmtId="169" fontId="5" fillId="0" borderId="0" xfId="0" applyNumberFormat="1" applyFont="1"/>
    <xf numFmtId="0" fontId="6" fillId="0" borderId="0" xfId="0" applyFont="1"/>
    <xf numFmtId="169" fontId="4" fillId="0" borderId="0" xfId="0" applyNumberFormat="1" applyFont="1"/>
    <xf numFmtId="0" fontId="7" fillId="0" borderId="0" xfId="0" applyFont="1"/>
    <xf numFmtId="169" fontId="8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ali" xfId="0" builtinId="0"/>
  </cellStyles>
  <dxfs count="43"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workbookViewId="0">
      <selection activeCell="K4" sqref="K4"/>
    </sheetView>
  </sheetViews>
  <sheetFormatPr defaultColWidth="14.44140625" defaultRowHeight="15.75" customHeight="1" x14ac:dyDescent="0.25"/>
  <cols>
    <col min="2" max="2" width="17.5546875" customWidth="1"/>
    <col min="4" max="4" width="6.109375" customWidth="1"/>
    <col min="5" max="5" width="6.6640625" customWidth="1"/>
    <col min="6" max="6" width="6.33203125" customWidth="1"/>
    <col min="7" max="8" width="14.44140625" hidden="1"/>
    <col min="11" max="11" width="14.44140625" style="1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x14ac:dyDescent="0.25">
      <c r="A2" s="1">
        <v>54</v>
      </c>
      <c r="B2" s="1" t="s">
        <v>10</v>
      </c>
      <c r="C2" s="1" t="s">
        <v>11</v>
      </c>
      <c r="D2" s="1">
        <v>0</v>
      </c>
      <c r="E2" s="1"/>
      <c r="F2" s="1" t="s">
        <v>12</v>
      </c>
      <c r="G2" s="2" t="s">
        <v>13</v>
      </c>
      <c r="H2" s="3"/>
      <c r="I2" s="1" t="s">
        <v>14</v>
      </c>
    </row>
    <row r="3" spans="1:10" x14ac:dyDescent="0.25">
      <c r="A3" s="1">
        <v>2</v>
      </c>
      <c r="B3" s="1" t="s">
        <v>15</v>
      </c>
      <c r="C3" s="1" t="s">
        <v>16</v>
      </c>
      <c r="D3" s="1">
        <v>0</v>
      </c>
      <c r="E3" s="1"/>
      <c r="F3" s="1" t="s">
        <v>12</v>
      </c>
      <c r="G3" s="4">
        <v>43845</v>
      </c>
      <c r="H3" s="5">
        <v>43841</v>
      </c>
      <c r="I3" s="1" t="s">
        <v>17</v>
      </c>
      <c r="J3" s="1" t="s">
        <v>18</v>
      </c>
    </row>
    <row r="4" spans="1:10" x14ac:dyDescent="0.25">
      <c r="A4" s="1">
        <v>11</v>
      </c>
      <c r="B4" s="1" t="s">
        <v>19</v>
      </c>
      <c r="C4" s="1" t="s">
        <v>20</v>
      </c>
      <c r="D4" s="1">
        <v>0</v>
      </c>
      <c r="E4" s="1"/>
      <c r="F4" s="1" t="s">
        <v>12</v>
      </c>
      <c r="G4" s="4">
        <v>43936</v>
      </c>
      <c r="H4" s="1" t="s">
        <v>21</v>
      </c>
      <c r="I4" s="1" t="s">
        <v>22</v>
      </c>
      <c r="J4" s="1" t="s">
        <v>23</v>
      </c>
    </row>
    <row r="5" spans="1:10" x14ac:dyDescent="0.25">
      <c r="A5" s="1">
        <v>4</v>
      </c>
      <c r="B5" s="1" t="s">
        <v>24</v>
      </c>
      <c r="C5" s="1" t="s">
        <v>25</v>
      </c>
      <c r="D5" s="1">
        <v>0</v>
      </c>
      <c r="E5" s="1"/>
      <c r="F5" s="1" t="s">
        <v>12</v>
      </c>
      <c r="G5" s="2" t="s">
        <v>13</v>
      </c>
      <c r="H5" s="3" t="s">
        <v>13</v>
      </c>
      <c r="I5" s="1" t="s">
        <v>26</v>
      </c>
      <c r="J5" s="1" t="s">
        <v>27</v>
      </c>
    </row>
    <row r="6" spans="1:10" x14ac:dyDescent="0.25">
      <c r="A6" s="1">
        <v>5</v>
      </c>
      <c r="B6" s="1" t="s">
        <v>28</v>
      </c>
      <c r="C6" s="1" t="s">
        <v>29</v>
      </c>
      <c r="D6" s="1">
        <v>0</v>
      </c>
      <c r="E6" s="1"/>
      <c r="F6" s="6">
        <v>12</v>
      </c>
      <c r="G6" s="7" t="s">
        <v>30</v>
      </c>
      <c r="H6" s="1" t="s">
        <v>31</v>
      </c>
      <c r="I6" s="1" t="s">
        <v>32</v>
      </c>
      <c r="J6" s="1" t="s">
        <v>33</v>
      </c>
    </row>
    <row r="7" spans="1:10" x14ac:dyDescent="0.25">
      <c r="A7" s="1">
        <v>6</v>
      </c>
      <c r="B7" s="1" t="s">
        <v>34</v>
      </c>
      <c r="C7" s="1" t="s">
        <v>35</v>
      </c>
      <c r="D7" s="1">
        <v>0</v>
      </c>
      <c r="E7" s="1">
        <v>1</v>
      </c>
      <c r="F7" s="1" t="s">
        <v>12</v>
      </c>
      <c r="G7" s="4">
        <v>43845</v>
      </c>
      <c r="H7" s="3" t="s">
        <v>13</v>
      </c>
      <c r="I7" s="1" t="s">
        <v>36</v>
      </c>
      <c r="J7" s="1" t="s">
        <v>37</v>
      </c>
    </row>
    <row r="8" spans="1:10" x14ac:dyDescent="0.25">
      <c r="A8" s="1">
        <v>7</v>
      </c>
      <c r="B8" s="1" t="s">
        <v>38</v>
      </c>
      <c r="C8" s="1" t="s">
        <v>39</v>
      </c>
      <c r="D8" s="1">
        <v>1</v>
      </c>
      <c r="E8" s="1"/>
      <c r="F8" s="1" t="s">
        <v>12</v>
      </c>
      <c r="G8" s="7" t="s">
        <v>40</v>
      </c>
      <c r="H8" s="3" t="s">
        <v>13</v>
      </c>
      <c r="I8" s="1" t="s">
        <v>41</v>
      </c>
      <c r="J8" s="1" t="s">
        <v>42</v>
      </c>
    </row>
    <row r="9" spans="1:10" x14ac:dyDescent="0.25">
      <c r="A9" s="1">
        <v>8</v>
      </c>
      <c r="B9" s="1" t="s">
        <v>43</v>
      </c>
      <c r="C9" s="1" t="s">
        <v>44</v>
      </c>
      <c r="D9" s="1">
        <v>0</v>
      </c>
      <c r="E9" s="1"/>
      <c r="F9" s="1" t="s">
        <v>12</v>
      </c>
      <c r="G9" s="4">
        <v>43966</v>
      </c>
      <c r="H9" s="3" t="s">
        <v>13</v>
      </c>
      <c r="I9" s="1" t="s">
        <v>45</v>
      </c>
      <c r="J9" s="1" t="s">
        <v>46</v>
      </c>
    </row>
    <row r="10" spans="1:10" x14ac:dyDescent="0.25">
      <c r="A10" s="1">
        <v>9</v>
      </c>
      <c r="B10" s="1" t="s">
        <v>47</v>
      </c>
      <c r="C10" s="1" t="s">
        <v>29</v>
      </c>
      <c r="D10" s="1">
        <v>0</v>
      </c>
      <c r="E10" s="1"/>
      <c r="F10" s="1" t="s">
        <v>12</v>
      </c>
      <c r="G10" s="7" t="s">
        <v>48</v>
      </c>
      <c r="H10" s="1" t="s">
        <v>49</v>
      </c>
      <c r="I10" s="1" t="s">
        <v>50</v>
      </c>
      <c r="J10" s="1" t="s">
        <v>51</v>
      </c>
    </row>
    <row r="11" spans="1:10" x14ac:dyDescent="0.25">
      <c r="A11" s="1">
        <v>10</v>
      </c>
      <c r="B11" s="1" t="s">
        <v>52</v>
      </c>
      <c r="C11" s="1" t="s">
        <v>16</v>
      </c>
      <c r="D11" s="1">
        <v>0</v>
      </c>
      <c r="E11" s="1"/>
      <c r="F11" s="1" t="s">
        <v>12</v>
      </c>
      <c r="G11" s="8">
        <v>44150</v>
      </c>
      <c r="H11" s="9">
        <v>44146</v>
      </c>
      <c r="I11" s="1" t="s">
        <v>53</v>
      </c>
      <c r="J11" s="1" t="s">
        <v>54</v>
      </c>
    </row>
    <row r="12" spans="1:10" x14ac:dyDescent="0.25">
      <c r="A12" s="1">
        <v>19</v>
      </c>
      <c r="B12" s="1" t="s">
        <v>55</v>
      </c>
      <c r="C12" s="1" t="s">
        <v>20</v>
      </c>
      <c r="D12" s="1">
        <v>0</v>
      </c>
      <c r="E12" s="1"/>
      <c r="F12" s="1" t="s">
        <v>12</v>
      </c>
      <c r="G12" s="4">
        <v>44058</v>
      </c>
      <c r="H12" s="1" t="s">
        <v>56</v>
      </c>
      <c r="I12" s="1" t="s">
        <v>57</v>
      </c>
      <c r="J12" s="1" t="s">
        <v>58</v>
      </c>
    </row>
    <row r="13" spans="1:10" x14ac:dyDescent="0.25">
      <c r="A13" s="1">
        <v>12</v>
      </c>
      <c r="B13" s="1" t="s">
        <v>59</v>
      </c>
      <c r="C13" s="1" t="s">
        <v>60</v>
      </c>
      <c r="D13" s="1">
        <v>1</v>
      </c>
      <c r="F13" s="1" t="s">
        <v>12</v>
      </c>
      <c r="G13" s="2" t="s">
        <v>13</v>
      </c>
      <c r="H13" s="3" t="s">
        <v>13</v>
      </c>
      <c r="I13" s="1" t="s">
        <v>61</v>
      </c>
      <c r="J13" s="1" t="s">
        <v>62</v>
      </c>
    </row>
    <row r="14" spans="1:10" x14ac:dyDescent="0.25">
      <c r="A14" s="1">
        <v>13</v>
      </c>
      <c r="B14" s="1" t="s">
        <v>63</v>
      </c>
      <c r="C14" s="1" t="s">
        <v>64</v>
      </c>
      <c r="D14" s="1"/>
      <c r="E14" s="1"/>
      <c r="F14" s="1" t="s">
        <v>12</v>
      </c>
      <c r="G14" s="7" t="s">
        <v>65</v>
      </c>
      <c r="H14" s="1" t="s">
        <v>66</v>
      </c>
      <c r="I14" s="1" t="s">
        <v>67</v>
      </c>
      <c r="J14" s="1" t="s">
        <v>68</v>
      </c>
    </row>
    <row r="15" spans="1:10" x14ac:dyDescent="0.25">
      <c r="A15" s="1">
        <v>14</v>
      </c>
      <c r="B15" s="1" t="s">
        <v>69</v>
      </c>
      <c r="C15" s="1" t="s">
        <v>35</v>
      </c>
      <c r="D15" s="1">
        <v>0</v>
      </c>
      <c r="E15" s="1"/>
      <c r="F15" s="1" t="s">
        <v>12</v>
      </c>
      <c r="G15" s="2" t="s">
        <v>13</v>
      </c>
      <c r="H15" s="3" t="s">
        <v>13</v>
      </c>
      <c r="I15" s="1" t="s">
        <v>70</v>
      </c>
      <c r="J15" s="1" t="s">
        <v>71</v>
      </c>
    </row>
    <row r="16" spans="1:10" x14ac:dyDescent="0.25">
      <c r="A16" s="1">
        <v>15</v>
      </c>
      <c r="B16" s="1" t="s">
        <v>72</v>
      </c>
      <c r="C16" s="1" t="s">
        <v>39</v>
      </c>
      <c r="D16" s="1">
        <v>1</v>
      </c>
      <c r="E16" s="1"/>
      <c r="F16" s="1" t="s">
        <v>12</v>
      </c>
      <c r="G16" s="7" t="s">
        <v>73</v>
      </c>
      <c r="H16" s="3" t="s">
        <v>13</v>
      </c>
      <c r="I16" s="1" t="s">
        <v>74</v>
      </c>
      <c r="J16" s="1" t="s">
        <v>75</v>
      </c>
    </row>
    <row r="17" spans="1:10" x14ac:dyDescent="0.25">
      <c r="A17" s="1">
        <v>16</v>
      </c>
      <c r="B17" s="1" t="s">
        <v>76</v>
      </c>
      <c r="C17" s="1" t="s">
        <v>44</v>
      </c>
      <c r="D17" s="1">
        <v>0</v>
      </c>
      <c r="E17" s="1"/>
      <c r="F17" s="1" t="s">
        <v>12</v>
      </c>
      <c r="G17" s="2" t="s">
        <v>13</v>
      </c>
      <c r="H17" s="3" t="s">
        <v>13</v>
      </c>
      <c r="I17" s="1" t="s">
        <v>77</v>
      </c>
      <c r="J17" s="1" t="s">
        <v>78</v>
      </c>
    </row>
    <row r="18" spans="1:10" x14ac:dyDescent="0.25">
      <c r="A18" s="1">
        <v>17</v>
      </c>
      <c r="B18" s="1" t="s">
        <v>79</v>
      </c>
      <c r="C18" s="1" t="s">
        <v>80</v>
      </c>
      <c r="D18" s="1">
        <v>0</v>
      </c>
      <c r="E18" s="1"/>
      <c r="F18" s="1" t="s">
        <v>12</v>
      </c>
      <c r="G18" s="2" t="s">
        <v>13</v>
      </c>
      <c r="H18" s="3" t="s">
        <v>13</v>
      </c>
      <c r="I18" s="1" t="s">
        <v>81</v>
      </c>
      <c r="J18" s="1" t="s">
        <v>82</v>
      </c>
    </row>
    <row r="19" spans="1:10" x14ac:dyDescent="0.25">
      <c r="A19" s="1">
        <v>18</v>
      </c>
      <c r="B19" s="1" t="s">
        <v>83</v>
      </c>
      <c r="C19" s="1" t="s">
        <v>84</v>
      </c>
      <c r="D19" s="1">
        <v>1</v>
      </c>
      <c r="E19" s="1"/>
      <c r="F19" s="1" t="s">
        <v>12</v>
      </c>
      <c r="G19" s="7" t="s">
        <v>85</v>
      </c>
      <c r="H19" s="3" t="s">
        <v>13</v>
      </c>
      <c r="I19" s="1" t="s">
        <v>86</v>
      </c>
      <c r="J19" s="1" t="s">
        <v>87</v>
      </c>
    </row>
    <row r="20" spans="1:10" x14ac:dyDescent="0.25">
      <c r="A20" s="1">
        <v>3</v>
      </c>
      <c r="B20" s="1" t="s">
        <v>88</v>
      </c>
      <c r="C20" s="1" t="s">
        <v>89</v>
      </c>
      <c r="D20" s="1">
        <v>1</v>
      </c>
      <c r="E20" s="1"/>
      <c r="F20" s="1" t="s">
        <v>12</v>
      </c>
      <c r="G20" s="7" t="s">
        <v>90</v>
      </c>
      <c r="H20" s="3" t="s">
        <v>13</v>
      </c>
      <c r="I20" s="1" t="s">
        <v>91</v>
      </c>
      <c r="J20" s="1" t="s">
        <v>92</v>
      </c>
    </row>
    <row r="21" spans="1:10" x14ac:dyDescent="0.25">
      <c r="A21" s="1">
        <v>20</v>
      </c>
      <c r="B21" s="1" t="s">
        <v>93</v>
      </c>
      <c r="C21" s="1" t="s">
        <v>94</v>
      </c>
      <c r="D21" s="1">
        <v>1</v>
      </c>
      <c r="E21" s="1"/>
      <c r="F21" s="1" t="s">
        <v>12</v>
      </c>
      <c r="G21" s="2" t="s">
        <v>13</v>
      </c>
      <c r="H21" s="3" t="s">
        <v>13</v>
      </c>
      <c r="I21" s="1" t="s">
        <v>95</v>
      </c>
      <c r="J21" s="1" t="s">
        <v>96</v>
      </c>
    </row>
    <row r="22" spans="1:10" x14ac:dyDescent="0.25">
      <c r="A22" s="1">
        <v>21</v>
      </c>
      <c r="B22" s="1" t="s">
        <v>97</v>
      </c>
      <c r="C22" s="1" t="s">
        <v>64</v>
      </c>
      <c r="D22" s="1">
        <v>0</v>
      </c>
      <c r="F22" s="1" t="s">
        <v>12</v>
      </c>
      <c r="G22" s="7" t="s">
        <v>98</v>
      </c>
      <c r="H22" s="1" t="s">
        <v>99</v>
      </c>
      <c r="I22" s="1" t="s">
        <v>100</v>
      </c>
      <c r="J22" s="1" t="s">
        <v>101</v>
      </c>
    </row>
    <row r="23" spans="1:10" x14ac:dyDescent="0.25">
      <c r="A23" s="1">
        <v>22</v>
      </c>
      <c r="B23" s="1" t="s">
        <v>102</v>
      </c>
      <c r="C23" s="1" t="s">
        <v>35</v>
      </c>
      <c r="D23" s="1">
        <v>0</v>
      </c>
      <c r="E23" s="1"/>
      <c r="F23" s="1" t="s">
        <v>12</v>
      </c>
      <c r="G23" s="2" t="s">
        <v>103</v>
      </c>
      <c r="H23" s="3" t="s">
        <v>13</v>
      </c>
      <c r="I23" s="1" t="s">
        <v>104</v>
      </c>
      <c r="J23" s="1" t="s">
        <v>105</v>
      </c>
    </row>
    <row r="24" spans="1:10" x14ac:dyDescent="0.25">
      <c r="A24" s="1">
        <v>23</v>
      </c>
      <c r="B24" s="1" t="s">
        <v>106</v>
      </c>
      <c r="C24" s="1" t="s">
        <v>39</v>
      </c>
      <c r="D24" s="1">
        <v>1</v>
      </c>
      <c r="E24" s="1"/>
      <c r="F24" s="1" t="s">
        <v>12</v>
      </c>
      <c r="G24" s="2" t="s">
        <v>13</v>
      </c>
      <c r="H24" s="3" t="s">
        <v>13</v>
      </c>
      <c r="I24" s="1" t="s">
        <v>107</v>
      </c>
      <c r="J24" s="1" t="s">
        <v>108</v>
      </c>
    </row>
    <row r="25" spans="1:10" x14ac:dyDescent="0.25">
      <c r="A25" s="1">
        <v>24</v>
      </c>
      <c r="B25" s="1" t="s">
        <v>109</v>
      </c>
      <c r="C25" s="1" t="s">
        <v>44</v>
      </c>
      <c r="D25" s="1">
        <v>0</v>
      </c>
      <c r="E25" s="1"/>
      <c r="F25" s="1" t="s">
        <v>12</v>
      </c>
      <c r="G25" s="2" t="s">
        <v>13</v>
      </c>
      <c r="H25" s="3" t="s">
        <v>13</v>
      </c>
      <c r="I25" s="1" t="s">
        <v>110</v>
      </c>
      <c r="J25" s="1" t="s">
        <v>111</v>
      </c>
    </row>
    <row r="26" spans="1:10" x14ac:dyDescent="0.25">
      <c r="A26" s="1">
        <v>25</v>
      </c>
      <c r="B26" s="1" t="s">
        <v>112</v>
      </c>
      <c r="C26" s="1" t="s">
        <v>113</v>
      </c>
      <c r="D26" s="1">
        <v>1</v>
      </c>
      <c r="E26" s="1"/>
      <c r="F26" s="1" t="s">
        <v>12</v>
      </c>
      <c r="G26" s="2" t="s">
        <v>13</v>
      </c>
      <c r="H26" s="3" t="s">
        <v>13</v>
      </c>
      <c r="I26" s="1" t="s">
        <v>114</v>
      </c>
      <c r="J26" s="1" t="s">
        <v>115</v>
      </c>
    </row>
    <row r="27" spans="1:10" x14ac:dyDescent="0.25">
      <c r="A27" s="1">
        <v>27</v>
      </c>
      <c r="B27" s="1" t="s">
        <v>116</v>
      </c>
      <c r="C27" s="1" t="s">
        <v>117</v>
      </c>
      <c r="D27" s="1">
        <v>1</v>
      </c>
      <c r="E27" s="1"/>
      <c r="F27" s="1" t="s">
        <v>12</v>
      </c>
      <c r="G27" s="7" t="s">
        <v>118</v>
      </c>
      <c r="H27" s="3" t="s">
        <v>13</v>
      </c>
      <c r="I27" s="1" t="s">
        <v>119</v>
      </c>
      <c r="J27" s="1" t="s">
        <v>120</v>
      </c>
    </row>
    <row r="28" spans="1:10" x14ac:dyDescent="0.25">
      <c r="A28" s="1">
        <v>28</v>
      </c>
      <c r="B28" s="1" t="s">
        <v>121</v>
      </c>
      <c r="D28" s="1">
        <v>0</v>
      </c>
      <c r="E28" s="1">
        <v>1</v>
      </c>
      <c r="F28" s="1" t="s">
        <v>122</v>
      </c>
      <c r="G28" s="7" t="s">
        <v>123</v>
      </c>
      <c r="H28" s="1" t="s">
        <v>124</v>
      </c>
      <c r="I28" s="1" t="s">
        <v>125</v>
      </c>
      <c r="J28" s="1" t="s">
        <v>126</v>
      </c>
    </row>
    <row r="29" spans="1:10" x14ac:dyDescent="0.25">
      <c r="A29" s="1">
        <v>29</v>
      </c>
      <c r="B29" s="1" t="s">
        <v>127</v>
      </c>
      <c r="C29" s="1" t="s">
        <v>128</v>
      </c>
      <c r="D29" s="1">
        <v>1</v>
      </c>
      <c r="E29" s="1">
        <v>1</v>
      </c>
      <c r="F29" s="1" t="s">
        <v>12</v>
      </c>
      <c r="G29" s="7" t="s">
        <v>129</v>
      </c>
      <c r="H29" s="1" t="s">
        <v>130</v>
      </c>
      <c r="I29" s="1" t="s">
        <v>131</v>
      </c>
      <c r="J29" s="1" t="s">
        <v>132</v>
      </c>
    </row>
    <row r="30" spans="1:10" x14ac:dyDescent="0.25">
      <c r="A30" s="1">
        <v>30</v>
      </c>
      <c r="B30" s="1" t="s">
        <v>133</v>
      </c>
      <c r="C30" s="1" t="s">
        <v>134</v>
      </c>
      <c r="D30" s="1">
        <v>0</v>
      </c>
      <c r="E30" s="1"/>
      <c r="F30" s="1" t="s">
        <v>12</v>
      </c>
      <c r="G30" s="4">
        <v>43905</v>
      </c>
      <c r="H30" s="3" t="s">
        <v>13</v>
      </c>
      <c r="I30" s="1" t="s">
        <v>135</v>
      </c>
      <c r="J30" s="1" t="s">
        <v>136</v>
      </c>
    </row>
    <row r="31" spans="1:10" x14ac:dyDescent="0.25">
      <c r="A31" s="1">
        <v>55</v>
      </c>
      <c r="B31" s="1" t="s">
        <v>137</v>
      </c>
      <c r="C31" s="1" t="s">
        <v>138</v>
      </c>
      <c r="D31" s="1">
        <v>0</v>
      </c>
      <c r="E31" s="1"/>
      <c r="F31" s="1" t="s">
        <v>12</v>
      </c>
      <c r="G31" s="2" t="s">
        <v>13</v>
      </c>
      <c r="H31" s="3"/>
      <c r="I31" s="1" t="s">
        <v>139</v>
      </c>
      <c r="J31" s="10"/>
    </row>
    <row r="32" spans="1:10" x14ac:dyDescent="0.25">
      <c r="A32" s="1">
        <v>56</v>
      </c>
      <c r="B32" s="1" t="s">
        <v>140</v>
      </c>
      <c r="C32" s="1" t="s">
        <v>141</v>
      </c>
      <c r="D32" s="1">
        <v>0</v>
      </c>
      <c r="E32" s="1"/>
      <c r="F32" s="1" t="s">
        <v>12</v>
      </c>
      <c r="G32" s="2" t="s">
        <v>13</v>
      </c>
      <c r="H32" s="3"/>
      <c r="I32" s="1" t="s">
        <v>142</v>
      </c>
      <c r="J32" s="10"/>
    </row>
    <row r="33" spans="1:10" x14ac:dyDescent="0.25">
      <c r="A33" s="1">
        <v>33</v>
      </c>
      <c r="B33" s="1" t="s">
        <v>143</v>
      </c>
      <c r="C33" s="1" t="s">
        <v>144</v>
      </c>
      <c r="D33" s="1">
        <v>0</v>
      </c>
      <c r="E33" s="1"/>
      <c r="F33" s="6">
        <v>12</v>
      </c>
      <c r="G33" s="2" t="s">
        <v>145</v>
      </c>
      <c r="H33" s="3" t="s">
        <v>145</v>
      </c>
      <c r="I33" s="1" t="s">
        <v>146</v>
      </c>
      <c r="J33" s="1" t="s">
        <v>147</v>
      </c>
    </row>
    <row r="34" spans="1:10" x14ac:dyDescent="0.25">
      <c r="A34" s="1">
        <v>34</v>
      </c>
      <c r="B34" s="1" t="s">
        <v>148</v>
      </c>
      <c r="C34" s="1" t="s">
        <v>149</v>
      </c>
      <c r="D34" s="1">
        <v>1</v>
      </c>
      <c r="E34" s="1"/>
      <c r="F34" s="1" t="s">
        <v>12</v>
      </c>
      <c r="G34" s="2" t="s">
        <v>13</v>
      </c>
      <c r="H34" s="3" t="s">
        <v>13</v>
      </c>
      <c r="I34" s="1" t="s">
        <v>150</v>
      </c>
      <c r="J34" s="1" t="s">
        <v>151</v>
      </c>
    </row>
    <row r="35" spans="1:10" x14ac:dyDescent="0.25">
      <c r="A35" s="1">
        <v>35</v>
      </c>
      <c r="B35" s="1" t="s">
        <v>152</v>
      </c>
      <c r="C35" s="1" t="s">
        <v>153</v>
      </c>
      <c r="D35" s="1">
        <v>1</v>
      </c>
      <c r="E35" s="1"/>
      <c r="F35" s="1" t="s">
        <v>12</v>
      </c>
      <c r="G35" s="7" t="s">
        <v>154</v>
      </c>
      <c r="H35" s="3" t="s">
        <v>13</v>
      </c>
      <c r="I35" s="1" t="s">
        <v>155</v>
      </c>
      <c r="J35" s="1" t="s">
        <v>156</v>
      </c>
    </row>
    <row r="36" spans="1:10" x14ac:dyDescent="0.25">
      <c r="A36" s="1">
        <v>36</v>
      </c>
      <c r="B36" s="1" t="s">
        <v>157</v>
      </c>
      <c r="C36" s="1" t="s">
        <v>117</v>
      </c>
      <c r="D36" s="1">
        <v>1</v>
      </c>
      <c r="E36" s="1"/>
      <c r="F36" s="1" t="s">
        <v>12</v>
      </c>
      <c r="G36" s="7" t="s">
        <v>158</v>
      </c>
      <c r="H36" s="3" t="s">
        <v>13</v>
      </c>
      <c r="I36" s="1" t="s">
        <v>159</v>
      </c>
      <c r="J36" s="1" t="s">
        <v>160</v>
      </c>
    </row>
    <row r="37" spans="1:10" x14ac:dyDescent="0.25">
      <c r="A37" s="1">
        <v>37</v>
      </c>
      <c r="B37" s="1" t="s">
        <v>161</v>
      </c>
      <c r="C37" s="1" t="s">
        <v>162</v>
      </c>
      <c r="D37" s="1">
        <v>0</v>
      </c>
      <c r="E37" s="1">
        <v>1</v>
      </c>
      <c r="F37" s="1" t="s">
        <v>12</v>
      </c>
      <c r="G37" s="2" t="s">
        <v>13</v>
      </c>
      <c r="H37" s="3" t="s">
        <v>13</v>
      </c>
      <c r="I37" s="1" t="s">
        <v>163</v>
      </c>
      <c r="J37" s="1" t="s">
        <v>164</v>
      </c>
    </row>
    <row r="38" spans="1:10" x14ac:dyDescent="0.25">
      <c r="A38" s="1">
        <v>38</v>
      </c>
      <c r="B38" s="1" t="s">
        <v>165</v>
      </c>
      <c r="C38" s="1" t="s">
        <v>60</v>
      </c>
      <c r="D38" s="1">
        <v>0</v>
      </c>
      <c r="F38" s="6">
        <v>12</v>
      </c>
      <c r="G38" s="2"/>
      <c r="H38" s="3"/>
      <c r="I38" s="1" t="s">
        <v>166</v>
      </c>
      <c r="J38" s="1" t="s">
        <v>167</v>
      </c>
    </row>
    <row r="39" spans="1:10" x14ac:dyDescent="0.25">
      <c r="A39" s="1">
        <v>39</v>
      </c>
      <c r="B39" s="1" t="s">
        <v>168</v>
      </c>
      <c r="C39" s="1" t="s">
        <v>134</v>
      </c>
      <c r="D39" s="1">
        <v>0</v>
      </c>
      <c r="E39" s="1"/>
      <c r="F39" s="1" t="s">
        <v>12</v>
      </c>
      <c r="G39" s="8">
        <v>44180</v>
      </c>
      <c r="H39" s="3" t="s">
        <v>13</v>
      </c>
      <c r="I39" s="1" t="s">
        <v>169</v>
      </c>
      <c r="J39" s="1" t="s">
        <v>170</v>
      </c>
    </row>
    <row r="40" spans="1:10" x14ac:dyDescent="0.25">
      <c r="A40" s="1">
        <v>40</v>
      </c>
      <c r="B40" s="1" t="s">
        <v>171</v>
      </c>
      <c r="C40" s="1" t="s">
        <v>172</v>
      </c>
      <c r="D40" s="1">
        <v>0</v>
      </c>
      <c r="E40" s="1">
        <v>1</v>
      </c>
      <c r="F40" s="1" t="s">
        <v>12</v>
      </c>
      <c r="G40" s="2" t="s">
        <v>13</v>
      </c>
      <c r="H40" s="3" t="s">
        <v>13</v>
      </c>
      <c r="I40" s="1" t="s">
        <v>173</v>
      </c>
      <c r="J40" s="1" t="s">
        <v>174</v>
      </c>
    </row>
    <row r="41" spans="1:10" x14ac:dyDescent="0.25">
      <c r="A41" s="1">
        <v>41</v>
      </c>
      <c r="B41" s="1" t="s">
        <v>175</v>
      </c>
      <c r="C41" s="1" t="s">
        <v>153</v>
      </c>
      <c r="D41" s="1">
        <v>1</v>
      </c>
      <c r="E41" s="1"/>
      <c r="F41" s="1" t="s">
        <v>12</v>
      </c>
      <c r="G41" s="7" t="s">
        <v>176</v>
      </c>
      <c r="H41" s="3" t="s">
        <v>13</v>
      </c>
      <c r="I41" s="1" t="s">
        <v>177</v>
      </c>
      <c r="J41" s="1" t="s">
        <v>178</v>
      </c>
    </row>
    <row r="42" spans="1:10" x14ac:dyDescent="0.25">
      <c r="A42" s="1">
        <v>42</v>
      </c>
      <c r="B42" s="1" t="s">
        <v>179</v>
      </c>
      <c r="C42" s="1" t="s">
        <v>60</v>
      </c>
      <c r="D42" s="1">
        <v>1</v>
      </c>
      <c r="F42" s="1" t="s">
        <v>12</v>
      </c>
      <c r="G42" s="2" t="s">
        <v>13</v>
      </c>
      <c r="H42" s="3" t="s">
        <v>13</v>
      </c>
      <c r="I42" s="1" t="s">
        <v>180</v>
      </c>
      <c r="J42" s="1" t="s">
        <v>181</v>
      </c>
    </row>
    <row r="43" spans="1:10" x14ac:dyDescent="0.25">
      <c r="A43" s="1">
        <v>43</v>
      </c>
      <c r="B43" s="1" t="s">
        <v>182</v>
      </c>
      <c r="C43" s="1" t="s">
        <v>183</v>
      </c>
      <c r="D43" s="1">
        <v>0</v>
      </c>
      <c r="E43" s="1"/>
      <c r="F43" s="1" t="s">
        <v>12</v>
      </c>
      <c r="G43" s="4">
        <v>43876</v>
      </c>
      <c r="H43" s="3" t="s">
        <v>13</v>
      </c>
      <c r="I43" s="1" t="s">
        <v>184</v>
      </c>
      <c r="J43" s="1" t="s">
        <v>185</v>
      </c>
    </row>
    <row r="44" spans="1:10" x14ac:dyDescent="0.25">
      <c r="A44" s="1">
        <v>44</v>
      </c>
      <c r="B44" s="1" t="s">
        <v>186</v>
      </c>
      <c r="C44" s="1" t="s">
        <v>117</v>
      </c>
      <c r="D44" s="1">
        <v>1</v>
      </c>
      <c r="E44" s="1"/>
      <c r="F44" s="1" t="s">
        <v>12</v>
      </c>
      <c r="G44" s="7" t="s">
        <v>187</v>
      </c>
      <c r="H44" s="3" t="s">
        <v>13</v>
      </c>
      <c r="I44" s="1" t="s">
        <v>188</v>
      </c>
      <c r="J44" s="1" t="s">
        <v>189</v>
      </c>
    </row>
    <row r="45" spans="1:10" x14ac:dyDescent="0.25">
      <c r="A45" s="1">
        <v>45</v>
      </c>
      <c r="B45" s="1" t="s">
        <v>190</v>
      </c>
      <c r="C45" s="1" t="s">
        <v>128</v>
      </c>
      <c r="D45" s="1">
        <v>1</v>
      </c>
      <c r="E45" s="1"/>
      <c r="F45" s="1" t="s">
        <v>12</v>
      </c>
      <c r="G45" s="7" t="s">
        <v>191</v>
      </c>
      <c r="H45" s="1" t="s">
        <v>192</v>
      </c>
      <c r="I45" s="1" t="s">
        <v>193</v>
      </c>
      <c r="J45" s="1" t="s">
        <v>194</v>
      </c>
    </row>
    <row r="46" spans="1:10" x14ac:dyDescent="0.25">
      <c r="A46" s="1">
        <v>46</v>
      </c>
      <c r="B46" s="1" t="s">
        <v>195</v>
      </c>
      <c r="C46" s="1" t="s">
        <v>196</v>
      </c>
      <c r="D46" s="1">
        <v>1</v>
      </c>
      <c r="E46" s="1"/>
      <c r="F46" s="1" t="s">
        <v>12</v>
      </c>
      <c r="G46" s="2" t="s">
        <v>13</v>
      </c>
      <c r="H46" s="3" t="s">
        <v>13</v>
      </c>
      <c r="I46" s="1" t="s">
        <v>197</v>
      </c>
      <c r="J46" s="1" t="s">
        <v>198</v>
      </c>
    </row>
    <row r="47" spans="1:10" x14ac:dyDescent="0.25">
      <c r="A47" s="1">
        <v>47</v>
      </c>
      <c r="B47" s="1" t="s">
        <v>199</v>
      </c>
      <c r="C47" s="1" t="s">
        <v>200</v>
      </c>
      <c r="D47" s="1">
        <v>0</v>
      </c>
      <c r="E47" s="1"/>
      <c r="F47" s="1" t="s">
        <v>12</v>
      </c>
      <c r="G47" s="7" t="s">
        <v>201</v>
      </c>
      <c r="H47" s="3" t="s">
        <v>13</v>
      </c>
      <c r="I47" s="1" t="s">
        <v>202</v>
      </c>
      <c r="J47" s="1" t="s">
        <v>203</v>
      </c>
    </row>
    <row r="48" spans="1:10" x14ac:dyDescent="0.25">
      <c r="A48" s="1">
        <v>48</v>
      </c>
      <c r="B48" s="1" t="s">
        <v>204</v>
      </c>
      <c r="C48" s="1" t="s">
        <v>205</v>
      </c>
      <c r="D48" s="1">
        <v>0</v>
      </c>
      <c r="E48" s="1"/>
      <c r="F48" s="1" t="s">
        <v>122</v>
      </c>
      <c r="G48" s="2" t="s">
        <v>122</v>
      </c>
      <c r="H48" s="3" t="s">
        <v>122</v>
      </c>
      <c r="I48" s="1" t="s">
        <v>206</v>
      </c>
      <c r="J48" s="1" t="s">
        <v>207</v>
      </c>
    </row>
    <row r="49" spans="1:10" x14ac:dyDescent="0.25">
      <c r="A49" s="1">
        <v>49</v>
      </c>
      <c r="B49" s="1" t="s">
        <v>208</v>
      </c>
      <c r="C49" s="1" t="s">
        <v>183</v>
      </c>
      <c r="D49" s="1">
        <v>0</v>
      </c>
      <c r="E49" s="1"/>
      <c r="F49" s="1" t="s">
        <v>12</v>
      </c>
      <c r="G49" s="7" t="s">
        <v>209</v>
      </c>
      <c r="H49" s="3" t="s">
        <v>13</v>
      </c>
      <c r="I49" s="1" t="s">
        <v>210</v>
      </c>
      <c r="J49" s="1" t="s">
        <v>211</v>
      </c>
    </row>
    <row r="50" spans="1:10" x14ac:dyDescent="0.25">
      <c r="A50" s="1">
        <v>50</v>
      </c>
      <c r="B50" s="1" t="s">
        <v>212</v>
      </c>
      <c r="D50" s="1">
        <v>0</v>
      </c>
      <c r="E50" s="1"/>
      <c r="F50" s="1" t="s">
        <v>122</v>
      </c>
      <c r="G50" s="2" t="s">
        <v>122</v>
      </c>
      <c r="H50" s="3" t="s">
        <v>122</v>
      </c>
      <c r="I50" s="1" t="s">
        <v>213</v>
      </c>
      <c r="J50" s="1" t="s">
        <v>214</v>
      </c>
    </row>
    <row r="51" spans="1:10" x14ac:dyDescent="0.25">
      <c r="A51" s="1">
        <v>57</v>
      </c>
      <c r="B51" s="1" t="s">
        <v>215</v>
      </c>
      <c r="D51" s="1">
        <v>0</v>
      </c>
      <c r="F51" s="1" t="s">
        <v>122</v>
      </c>
      <c r="G51" s="2" t="s">
        <v>122</v>
      </c>
      <c r="H51" s="3"/>
      <c r="I51" s="1" t="s">
        <v>216</v>
      </c>
      <c r="J51" s="10"/>
    </row>
    <row r="52" spans="1:10" x14ac:dyDescent="0.25">
      <c r="A52" s="1">
        <v>52</v>
      </c>
      <c r="B52" s="1" t="s">
        <v>217</v>
      </c>
      <c r="C52" s="1" t="s">
        <v>218</v>
      </c>
      <c r="D52" s="1">
        <v>0</v>
      </c>
      <c r="E52" s="1"/>
      <c r="F52" s="1" t="s">
        <v>12</v>
      </c>
      <c r="G52" s="7" t="s">
        <v>219</v>
      </c>
      <c r="H52" s="1" t="s">
        <v>220</v>
      </c>
      <c r="I52" s="1" t="s">
        <v>221</v>
      </c>
      <c r="J52" s="1" t="s">
        <v>222</v>
      </c>
    </row>
    <row r="53" spans="1:10" x14ac:dyDescent="0.25">
      <c r="A53" s="1">
        <v>58</v>
      </c>
      <c r="B53" s="1" t="s">
        <v>223</v>
      </c>
      <c r="C53" s="1" t="s">
        <v>16</v>
      </c>
      <c r="D53" s="1">
        <v>0</v>
      </c>
      <c r="E53" s="1"/>
      <c r="F53" s="1" t="s">
        <v>12</v>
      </c>
      <c r="G53" s="7"/>
      <c r="H53" s="1"/>
      <c r="I53" s="1" t="s">
        <v>224</v>
      </c>
      <c r="J53" s="1" t="s">
        <v>225</v>
      </c>
    </row>
    <row r="54" spans="1:10" x14ac:dyDescent="0.25">
      <c r="A54" s="1">
        <v>59</v>
      </c>
      <c r="B54" s="1" t="s">
        <v>226</v>
      </c>
      <c r="C54" s="1" t="s">
        <v>16</v>
      </c>
      <c r="D54" s="1">
        <v>0</v>
      </c>
      <c r="E54" s="1"/>
      <c r="F54" s="1" t="s">
        <v>12</v>
      </c>
      <c r="G54" s="7"/>
      <c r="H54" s="1"/>
      <c r="I54" s="1" t="s">
        <v>227</v>
      </c>
      <c r="J54" s="1" t="s">
        <v>228</v>
      </c>
    </row>
    <row r="55" spans="1:10" x14ac:dyDescent="0.25">
      <c r="A55" s="1">
        <v>53</v>
      </c>
      <c r="B55" s="1" t="s">
        <v>229</v>
      </c>
      <c r="C55" s="1" t="s">
        <v>60</v>
      </c>
      <c r="D55" s="1">
        <v>1</v>
      </c>
      <c r="F55" s="1" t="s">
        <v>12</v>
      </c>
      <c r="G55" s="7" t="s">
        <v>230</v>
      </c>
      <c r="H55" s="1" t="s">
        <v>231</v>
      </c>
      <c r="I55" s="1" t="s">
        <v>232</v>
      </c>
      <c r="J55" s="1" t="s">
        <v>233</v>
      </c>
    </row>
    <row r="56" spans="1:10" x14ac:dyDescent="0.25">
      <c r="A56" s="1">
        <v>1</v>
      </c>
      <c r="B56" s="1" t="s">
        <v>234</v>
      </c>
      <c r="C56" s="1" t="s">
        <v>235</v>
      </c>
      <c r="D56" s="1">
        <v>0</v>
      </c>
      <c r="F56" s="1" t="s">
        <v>12</v>
      </c>
      <c r="G56" s="2"/>
      <c r="H56" s="1" t="s">
        <v>236</v>
      </c>
      <c r="I56" s="10"/>
      <c r="J56" s="1" t="s">
        <v>237</v>
      </c>
    </row>
    <row r="57" spans="1:10" x14ac:dyDescent="0.25">
      <c r="A57" s="1">
        <v>26</v>
      </c>
      <c r="B57" s="1" t="s">
        <v>238</v>
      </c>
      <c r="C57" s="1" t="s">
        <v>153</v>
      </c>
      <c r="D57" s="1">
        <v>1</v>
      </c>
      <c r="F57" s="1" t="s">
        <v>12</v>
      </c>
      <c r="G57" s="2"/>
      <c r="H57" s="3" t="s">
        <v>13</v>
      </c>
      <c r="J57" s="1" t="s">
        <v>239</v>
      </c>
    </row>
    <row r="58" spans="1:10" x14ac:dyDescent="0.25">
      <c r="A58" s="1">
        <v>31</v>
      </c>
      <c r="B58" s="1" t="s">
        <v>240</v>
      </c>
      <c r="C58" s="1" t="s">
        <v>241</v>
      </c>
      <c r="D58" s="1">
        <v>0</v>
      </c>
      <c r="F58" s="1" t="s">
        <v>12</v>
      </c>
      <c r="G58" s="2"/>
      <c r="H58" s="3" t="s">
        <v>13</v>
      </c>
      <c r="J58" s="1" t="s">
        <v>242</v>
      </c>
    </row>
    <row r="59" spans="1:10" x14ac:dyDescent="0.25">
      <c r="A59" s="1">
        <v>32</v>
      </c>
      <c r="B59" s="1" t="s">
        <v>243</v>
      </c>
      <c r="C59" s="1" t="s">
        <v>244</v>
      </c>
      <c r="D59" s="1">
        <v>0</v>
      </c>
      <c r="F59" s="1" t="s">
        <v>122</v>
      </c>
      <c r="G59" s="2"/>
      <c r="H59" s="3" t="s">
        <v>122</v>
      </c>
      <c r="I59" s="10"/>
      <c r="J59" s="1" t="s">
        <v>245</v>
      </c>
    </row>
    <row r="60" spans="1:10" x14ac:dyDescent="0.25">
      <c r="A60" s="1">
        <v>51</v>
      </c>
      <c r="B60" s="1" t="s">
        <v>246</v>
      </c>
      <c r="C60" s="1" t="s">
        <v>247</v>
      </c>
      <c r="D60" s="1">
        <v>0</v>
      </c>
      <c r="F60" s="1" t="s">
        <v>122</v>
      </c>
      <c r="G60" s="2"/>
      <c r="H60" s="1" t="s">
        <v>248</v>
      </c>
      <c r="I60" s="10"/>
      <c r="J60" s="1" t="s">
        <v>249</v>
      </c>
    </row>
    <row r="61" spans="1:10" x14ac:dyDescent="0.25">
      <c r="G61" s="2"/>
      <c r="H61" s="3"/>
    </row>
    <row r="62" spans="1:10" x14ac:dyDescent="0.25">
      <c r="G62" s="2"/>
      <c r="H62" s="3"/>
    </row>
    <row r="63" spans="1:10" x14ac:dyDescent="0.25">
      <c r="G63" s="2"/>
      <c r="H63" s="3"/>
    </row>
    <row r="64" spans="1:10" x14ac:dyDescent="0.25">
      <c r="G64" s="2"/>
      <c r="H64" s="3"/>
    </row>
    <row r="65" spans="7:8" x14ac:dyDescent="0.25">
      <c r="G65" s="2"/>
      <c r="H65" s="3"/>
    </row>
    <row r="66" spans="7:8" x14ac:dyDescent="0.25">
      <c r="G66" s="2"/>
      <c r="H66" s="3"/>
    </row>
    <row r="67" spans="7:8" x14ac:dyDescent="0.25">
      <c r="G67" s="2"/>
      <c r="H67" s="3"/>
    </row>
    <row r="68" spans="7:8" x14ac:dyDescent="0.25">
      <c r="G68" s="2"/>
      <c r="H68" s="3"/>
    </row>
    <row r="69" spans="7:8" x14ac:dyDescent="0.25">
      <c r="G69" s="2"/>
      <c r="H69" s="3"/>
    </row>
    <row r="70" spans="7:8" x14ac:dyDescent="0.25">
      <c r="G70" s="2"/>
      <c r="H70" s="3"/>
    </row>
    <row r="71" spans="7:8" x14ac:dyDescent="0.25">
      <c r="G71" s="2"/>
      <c r="H71" s="3"/>
    </row>
    <row r="72" spans="7:8" x14ac:dyDescent="0.25">
      <c r="G72" s="2"/>
      <c r="H72" s="3"/>
    </row>
    <row r="73" spans="7:8" x14ac:dyDescent="0.25">
      <c r="G73" s="2"/>
      <c r="H73" s="3"/>
    </row>
    <row r="74" spans="7:8" x14ac:dyDescent="0.25">
      <c r="G74" s="2"/>
      <c r="H74" s="3"/>
    </row>
    <row r="75" spans="7:8" x14ac:dyDescent="0.25">
      <c r="G75" s="2"/>
      <c r="H75" s="3"/>
    </row>
    <row r="76" spans="7:8" x14ac:dyDescent="0.25">
      <c r="G76" s="2"/>
      <c r="H76" s="3"/>
    </row>
    <row r="77" spans="7:8" x14ac:dyDescent="0.25">
      <c r="G77" s="2"/>
      <c r="H77" s="3"/>
    </row>
    <row r="78" spans="7:8" x14ac:dyDescent="0.25">
      <c r="G78" s="2"/>
      <c r="H78" s="3"/>
    </row>
    <row r="79" spans="7:8" x14ac:dyDescent="0.25">
      <c r="G79" s="2"/>
      <c r="H79" s="3"/>
    </row>
    <row r="80" spans="7:8" x14ac:dyDescent="0.25">
      <c r="G80" s="2"/>
      <c r="H80" s="3"/>
    </row>
    <row r="81" spans="7:8" x14ac:dyDescent="0.25">
      <c r="G81" s="2"/>
      <c r="H81" s="3"/>
    </row>
    <row r="82" spans="7:8" x14ac:dyDescent="0.25">
      <c r="G82" s="2"/>
      <c r="H82" s="3"/>
    </row>
    <row r="83" spans="7:8" x14ac:dyDescent="0.25">
      <c r="G83" s="2"/>
      <c r="H83" s="3"/>
    </row>
    <row r="84" spans="7:8" x14ac:dyDescent="0.25">
      <c r="G84" s="2"/>
      <c r="H84" s="3"/>
    </row>
    <row r="85" spans="7:8" x14ac:dyDescent="0.25">
      <c r="G85" s="2"/>
      <c r="H85" s="3"/>
    </row>
    <row r="86" spans="7:8" x14ac:dyDescent="0.25">
      <c r="G86" s="2"/>
      <c r="H86" s="3"/>
    </row>
    <row r="87" spans="7:8" x14ac:dyDescent="0.25">
      <c r="G87" s="2"/>
      <c r="H87" s="3"/>
    </row>
    <row r="88" spans="7:8" x14ac:dyDescent="0.25">
      <c r="G88" s="2"/>
      <c r="H88" s="3"/>
    </row>
    <row r="89" spans="7:8" x14ac:dyDescent="0.25">
      <c r="G89" s="2"/>
      <c r="H89" s="3"/>
    </row>
    <row r="90" spans="7:8" x14ac:dyDescent="0.25">
      <c r="G90" s="2"/>
      <c r="H90" s="3"/>
    </row>
    <row r="91" spans="7:8" x14ac:dyDescent="0.25">
      <c r="G91" s="2"/>
      <c r="H91" s="3"/>
    </row>
    <row r="92" spans="7:8" x14ac:dyDescent="0.25">
      <c r="G92" s="2"/>
      <c r="H92" s="3"/>
    </row>
    <row r="93" spans="7:8" x14ac:dyDescent="0.25">
      <c r="G93" s="2"/>
      <c r="H93" s="3"/>
    </row>
    <row r="94" spans="7:8" x14ac:dyDescent="0.25">
      <c r="G94" s="2"/>
      <c r="H94" s="3"/>
    </row>
    <row r="95" spans="7:8" x14ac:dyDescent="0.25">
      <c r="G95" s="2"/>
      <c r="H95" s="3"/>
    </row>
    <row r="96" spans="7:8" x14ac:dyDescent="0.25">
      <c r="G96" s="2"/>
      <c r="H96" s="3"/>
    </row>
    <row r="97" spans="7:8" x14ac:dyDescent="0.25">
      <c r="G97" s="2"/>
      <c r="H97" s="3"/>
    </row>
    <row r="98" spans="7:8" x14ac:dyDescent="0.25">
      <c r="G98" s="2"/>
      <c r="H98" s="3"/>
    </row>
    <row r="99" spans="7:8" x14ac:dyDescent="0.25">
      <c r="G99" s="2"/>
      <c r="H99" s="3"/>
    </row>
    <row r="100" spans="7:8" x14ac:dyDescent="0.25">
      <c r="G100" s="2"/>
      <c r="H100" s="3"/>
    </row>
    <row r="101" spans="7:8" x14ac:dyDescent="0.25">
      <c r="G101" s="2"/>
      <c r="H101" s="3"/>
    </row>
    <row r="102" spans="7:8" x14ac:dyDescent="0.25">
      <c r="G102" s="2"/>
      <c r="H102" s="3"/>
    </row>
    <row r="103" spans="7:8" x14ac:dyDescent="0.25">
      <c r="G103" s="2"/>
      <c r="H103" s="3"/>
    </row>
    <row r="104" spans="7:8" x14ac:dyDescent="0.25">
      <c r="G104" s="2"/>
      <c r="H104" s="3"/>
    </row>
    <row r="105" spans="7:8" x14ac:dyDescent="0.25">
      <c r="G105" s="2"/>
      <c r="H105" s="3"/>
    </row>
    <row r="106" spans="7:8" x14ac:dyDescent="0.25">
      <c r="G106" s="2"/>
      <c r="H106" s="3"/>
    </row>
    <row r="107" spans="7:8" x14ac:dyDescent="0.25">
      <c r="G107" s="2"/>
      <c r="H107" s="3"/>
    </row>
    <row r="108" spans="7:8" x14ac:dyDescent="0.25">
      <c r="G108" s="2"/>
      <c r="H108" s="3"/>
    </row>
    <row r="109" spans="7:8" x14ac:dyDescent="0.25">
      <c r="G109" s="2"/>
      <c r="H109" s="3"/>
    </row>
    <row r="110" spans="7:8" x14ac:dyDescent="0.25">
      <c r="G110" s="2"/>
      <c r="H110" s="3"/>
    </row>
    <row r="111" spans="7:8" x14ac:dyDescent="0.25">
      <c r="G111" s="2"/>
      <c r="H111" s="3"/>
    </row>
    <row r="112" spans="7:8" x14ac:dyDescent="0.25">
      <c r="G112" s="2"/>
      <c r="H112" s="3"/>
    </row>
    <row r="113" spans="7:8" x14ac:dyDescent="0.25">
      <c r="G113" s="2"/>
      <c r="H113" s="3"/>
    </row>
    <row r="114" spans="7:8" x14ac:dyDescent="0.25">
      <c r="G114" s="2"/>
      <c r="H114" s="3"/>
    </row>
    <row r="115" spans="7:8" x14ac:dyDescent="0.25">
      <c r="G115" s="2"/>
      <c r="H115" s="3"/>
    </row>
    <row r="116" spans="7:8" x14ac:dyDescent="0.25">
      <c r="G116" s="2"/>
      <c r="H116" s="3"/>
    </row>
    <row r="117" spans="7:8" x14ac:dyDescent="0.25">
      <c r="G117" s="2"/>
      <c r="H117" s="3"/>
    </row>
    <row r="118" spans="7:8" x14ac:dyDescent="0.25">
      <c r="G118" s="2"/>
      <c r="H118" s="3"/>
    </row>
    <row r="119" spans="7:8" x14ac:dyDescent="0.25">
      <c r="G119" s="2"/>
      <c r="H119" s="3"/>
    </row>
    <row r="120" spans="7:8" x14ac:dyDescent="0.25">
      <c r="G120" s="2"/>
      <c r="H120" s="3"/>
    </row>
    <row r="121" spans="7:8" x14ac:dyDescent="0.25">
      <c r="G121" s="2"/>
      <c r="H121" s="3"/>
    </row>
    <row r="122" spans="7:8" x14ac:dyDescent="0.25">
      <c r="G122" s="2"/>
      <c r="H122" s="3"/>
    </row>
    <row r="123" spans="7:8" x14ac:dyDescent="0.25">
      <c r="G123" s="2"/>
      <c r="H123" s="3"/>
    </row>
    <row r="124" spans="7:8" x14ac:dyDescent="0.25">
      <c r="G124" s="2"/>
      <c r="H124" s="3"/>
    </row>
    <row r="125" spans="7:8" x14ac:dyDescent="0.25">
      <c r="G125" s="2"/>
      <c r="H125" s="3"/>
    </row>
    <row r="126" spans="7:8" x14ac:dyDescent="0.25">
      <c r="G126" s="2"/>
      <c r="H126" s="3"/>
    </row>
    <row r="127" spans="7:8" x14ac:dyDescent="0.25">
      <c r="G127" s="2"/>
      <c r="H127" s="3"/>
    </row>
    <row r="128" spans="7:8" x14ac:dyDescent="0.25">
      <c r="G128" s="2"/>
      <c r="H128" s="3"/>
    </row>
    <row r="129" spans="7:8" x14ac:dyDescent="0.25">
      <c r="G129" s="2"/>
      <c r="H129" s="3"/>
    </row>
    <row r="130" spans="7:8" x14ac:dyDescent="0.25">
      <c r="G130" s="2"/>
      <c r="H130" s="3"/>
    </row>
    <row r="131" spans="7:8" x14ac:dyDescent="0.25">
      <c r="G131" s="2"/>
      <c r="H131" s="3"/>
    </row>
    <row r="132" spans="7:8" x14ac:dyDescent="0.25">
      <c r="G132" s="2"/>
      <c r="H132" s="3"/>
    </row>
    <row r="133" spans="7:8" x14ac:dyDescent="0.25">
      <c r="G133" s="2"/>
      <c r="H133" s="3"/>
    </row>
    <row r="134" spans="7:8" x14ac:dyDescent="0.25">
      <c r="G134" s="2"/>
      <c r="H134" s="3"/>
    </row>
    <row r="135" spans="7:8" x14ac:dyDescent="0.25">
      <c r="G135" s="2"/>
      <c r="H135" s="3"/>
    </row>
    <row r="136" spans="7:8" x14ac:dyDescent="0.25">
      <c r="G136" s="2"/>
      <c r="H136" s="3"/>
    </row>
    <row r="137" spans="7:8" x14ac:dyDescent="0.25">
      <c r="G137" s="2"/>
      <c r="H137" s="3"/>
    </row>
    <row r="138" spans="7:8" x14ac:dyDescent="0.25">
      <c r="G138" s="2"/>
      <c r="H138" s="3"/>
    </row>
    <row r="139" spans="7:8" x14ac:dyDescent="0.25">
      <c r="G139" s="2"/>
      <c r="H139" s="3"/>
    </row>
    <row r="140" spans="7:8" x14ac:dyDescent="0.25">
      <c r="G140" s="2"/>
      <c r="H140" s="3"/>
    </row>
    <row r="141" spans="7:8" x14ac:dyDescent="0.25">
      <c r="G141" s="2"/>
      <c r="H141" s="3"/>
    </row>
    <row r="142" spans="7:8" x14ac:dyDescent="0.25">
      <c r="G142" s="2"/>
      <c r="H142" s="3"/>
    </row>
    <row r="143" spans="7:8" x14ac:dyDescent="0.25">
      <c r="G143" s="2"/>
      <c r="H143" s="3"/>
    </row>
    <row r="144" spans="7:8" x14ac:dyDescent="0.25">
      <c r="G144" s="2"/>
      <c r="H144" s="3"/>
    </row>
    <row r="145" spans="7:8" x14ac:dyDescent="0.25">
      <c r="G145" s="2"/>
      <c r="H145" s="3"/>
    </row>
    <row r="146" spans="7:8" x14ac:dyDescent="0.25">
      <c r="G146" s="2"/>
      <c r="H146" s="3"/>
    </row>
    <row r="147" spans="7:8" x14ac:dyDescent="0.25">
      <c r="G147" s="2"/>
      <c r="H147" s="3"/>
    </row>
    <row r="148" spans="7:8" x14ac:dyDescent="0.25">
      <c r="G148" s="2"/>
      <c r="H148" s="3"/>
    </row>
    <row r="149" spans="7:8" x14ac:dyDescent="0.25">
      <c r="G149" s="2"/>
      <c r="H149" s="3"/>
    </row>
    <row r="150" spans="7:8" x14ac:dyDescent="0.25">
      <c r="G150" s="2"/>
      <c r="H150" s="3"/>
    </row>
    <row r="151" spans="7:8" x14ac:dyDescent="0.25">
      <c r="G151" s="2"/>
      <c r="H151" s="3"/>
    </row>
    <row r="152" spans="7:8" x14ac:dyDescent="0.25">
      <c r="G152" s="2"/>
      <c r="H152" s="3"/>
    </row>
    <row r="153" spans="7:8" x14ac:dyDescent="0.25">
      <c r="G153" s="2"/>
      <c r="H153" s="3"/>
    </row>
    <row r="154" spans="7:8" x14ac:dyDescent="0.25">
      <c r="G154" s="2"/>
      <c r="H154" s="3"/>
    </row>
    <row r="155" spans="7:8" x14ac:dyDescent="0.25">
      <c r="G155" s="2"/>
      <c r="H155" s="3"/>
    </row>
    <row r="156" spans="7:8" x14ac:dyDescent="0.25">
      <c r="G156" s="2"/>
      <c r="H156" s="3"/>
    </row>
    <row r="157" spans="7:8" x14ac:dyDescent="0.25">
      <c r="G157" s="2"/>
      <c r="H157" s="3"/>
    </row>
    <row r="158" spans="7:8" x14ac:dyDescent="0.25">
      <c r="G158" s="2"/>
      <c r="H158" s="3"/>
    </row>
    <row r="159" spans="7:8" x14ac:dyDescent="0.25">
      <c r="G159" s="2"/>
      <c r="H159" s="3"/>
    </row>
    <row r="160" spans="7:8" x14ac:dyDescent="0.25">
      <c r="G160" s="2"/>
      <c r="H160" s="3"/>
    </row>
    <row r="161" spans="7:8" x14ac:dyDescent="0.25">
      <c r="G161" s="2"/>
      <c r="H161" s="3"/>
    </row>
    <row r="162" spans="7:8" x14ac:dyDescent="0.25">
      <c r="G162" s="2"/>
      <c r="H162" s="3"/>
    </row>
    <row r="163" spans="7:8" x14ac:dyDescent="0.25">
      <c r="G163" s="2"/>
      <c r="H163" s="3"/>
    </row>
    <row r="164" spans="7:8" x14ac:dyDescent="0.25">
      <c r="G164" s="2"/>
      <c r="H164" s="3"/>
    </row>
    <row r="165" spans="7:8" x14ac:dyDescent="0.25">
      <c r="G165" s="2"/>
      <c r="H165" s="3"/>
    </row>
    <row r="166" spans="7:8" x14ac:dyDescent="0.25">
      <c r="G166" s="2"/>
      <c r="H166" s="3"/>
    </row>
    <row r="167" spans="7:8" x14ac:dyDescent="0.25">
      <c r="G167" s="2"/>
      <c r="H167" s="3"/>
    </row>
    <row r="168" spans="7:8" x14ac:dyDescent="0.25">
      <c r="G168" s="2"/>
      <c r="H168" s="3"/>
    </row>
    <row r="169" spans="7:8" x14ac:dyDescent="0.25">
      <c r="G169" s="2"/>
      <c r="H169" s="3"/>
    </row>
    <row r="170" spans="7:8" x14ac:dyDescent="0.25">
      <c r="G170" s="2"/>
      <c r="H170" s="3"/>
    </row>
    <row r="171" spans="7:8" x14ac:dyDescent="0.25">
      <c r="G171" s="2"/>
      <c r="H171" s="3"/>
    </row>
    <row r="172" spans="7:8" x14ac:dyDescent="0.25">
      <c r="G172" s="2"/>
      <c r="H172" s="3"/>
    </row>
    <row r="173" spans="7:8" x14ac:dyDescent="0.25">
      <c r="G173" s="2"/>
      <c r="H173" s="3"/>
    </row>
    <row r="174" spans="7:8" x14ac:dyDescent="0.25">
      <c r="G174" s="2"/>
      <c r="H174" s="3"/>
    </row>
    <row r="175" spans="7:8" x14ac:dyDescent="0.25">
      <c r="G175" s="2"/>
      <c r="H175" s="3"/>
    </row>
    <row r="176" spans="7:8" x14ac:dyDescent="0.25">
      <c r="G176" s="2"/>
      <c r="H176" s="3"/>
    </row>
    <row r="177" spans="7:8" x14ac:dyDescent="0.25">
      <c r="G177" s="2"/>
      <c r="H177" s="3"/>
    </row>
    <row r="178" spans="7:8" x14ac:dyDescent="0.25">
      <c r="G178" s="2"/>
      <c r="H178" s="3"/>
    </row>
    <row r="179" spans="7:8" x14ac:dyDescent="0.25">
      <c r="G179" s="2"/>
      <c r="H179" s="3"/>
    </row>
    <row r="180" spans="7:8" x14ac:dyDescent="0.25">
      <c r="G180" s="2"/>
      <c r="H180" s="3"/>
    </row>
    <row r="181" spans="7:8" x14ac:dyDescent="0.25">
      <c r="G181" s="2"/>
      <c r="H181" s="3"/>
    </row>
    <row r="182" spans="7:8" x14ac:dyDescent="0.25">
      <c r="G182" s="2"/>
      <c r="H182" s="3"/>
    </row>
    <row r="183" spans="7:8" x14ac:dyDescent="0.25">
      <c r="G183" s="2"/>
      <c r="H183" s="3"/>
    </row>
    <row r="184" spans="7:8" x14ac:dyDescent="0.25">
      <c r="G184" s="2"/>
      <c r="H184" s="3"/>
    </row>
    <row r="185" spans="7:8" x14ac:dyDescent="0.25">
      <c r="G185" s="2"/>
      <c r="H185" s="3"/>
    </row>
    <row r="186" spans="7:8" x14ac:dyDescent="0.25">
      <c r="G186" s="2"/>
      <c r="H186" s="3"/>
    </row>
    <row r="187" spans="7:8" x14ac:dyDescent="0.25">
      <c r="G187" s="2"/>
      <c r="H187" s="3"/>
    </row>
    <row r="188" spans="7:8" x14ac:dyDescent="0.25">
      <c r="G188" s="2"/>
      <c r="H188" s="3"/>
    </row>
    <row r="189" spans="7:8" x14ac:dyDescent="0.25">
      <c r="G189" s="2"/>
      <c r="H189" s="3"/>
    </row>
    <row r="190" spans="7:8" x14ac:dyDescent="0.25">
      <c r="G190" s="2"/>
      <c r="H190" s="3"/>
    </row>
    <row r="191" spans="7:8" x14ac:dyDescent="0.25">
      <c r="G191" s="2"/>
      <c r="H191" s="3"/>
    </row>
    <row r="192" spans="7:8" x14ac:dyDescent="0.25">
      <c r="G192" s="2"/>
      <c r="H192" s="3"/>
    </row>
    <row r="193" spans="7:8" x14ac:dyDescent="0.25">
      <c r="G193" s="2"/>
      <c r="H193" s="3"/>
    </row>
    <row r="194" spans="7:8" x14ac:dyDescent="0.25">
      <c r="G194" s="2"/>
      <c r="H194" s="3"/>
    </row>
    <row r="195" spans="7:8" x14ac:dyDescent="0.25">
      <c r="G195" s="2"/>
      <c r="H195" s="3"/>
    </row>
    <row r="196" spans="7:8" x14ac:dyDescent="0.25">
      <c r="G196" s="2"/>
      <c r="H196" s="3"/>
    </row>
    <row r="197" spans="7:8" x14ac:dyDescent="0.25">
      <c r="G197" s="2"/>
      <c r="H197" s="3"/>
    </row>
    <row r="198" spans="7:8" x14ac:dyDescent="0.25">
      <c r="G198" s="2"/>
      <c r="H198" s="3"/>
    </row>
    <row r="199" spans="7:8" x14ac:dyDescent="0.25">
      <c r="G199" s="2"/>
      <c r="H199" s="3"/>
    </row>
    <row r="200" spans="7:8" x14ac:dyDescent="0.25">
      <c r="G200" s="2"/>
      <c r="H200" s="3"/>
    </row>
    <row r="201" spans="7:8" x14ac:dyDescent="0.25">
      <c r="G201" s="2"/>
      <c r="H201" s="3"/>
    </row>
    <row r="202" spans="7:8" x14ac:dyDescent="0.25">
      <c r="G202" s="2"/>
      <c r="H202" s="3"/>
    </row>
    <row r="203" spans="7:8" x14ac:dyDescent="0.25">
      <c r="G203" s="2"/>
      <c r="H203" s="3"/>
    </row>
    <row r="204" spans="7:8" x14ac:dyDescent="0.25">
      <c r="G204" s="2"/>
      <c r="H204" s="3"/>
    </row>
    <row r="205" spans="7:8" x14ac:dyDescent="0.25">
      <c r="G205" s="2"/>
      <c r="H205" s="3"/>
    </row>
    <row r="206" spans="7:8" x14ac:dyDescent="0.25">
      <c r="G206" s="2"/>
      <c r="H206" s="3"/>
    </row>
    <row r="207" spans="7:8" x14ac:dyDescent="0.25">
      <c r="G207" s="2"/>
      <c r="H207" s="3"/>
    </row>
    <row r="208" spans="7:8" x14ac:dyDescent="0.25">
      <c r="G208" s="2"/>
      <c r="H208" s="3"/>
    </row>
    <row r="209" spans="7:8" x14ac:dyDescent="0.25">
      <c r="G209" s="2"/>
      <c r="H209" s="3"/>
    </row>
    <row r="210" spans="7:8" x14ac:dyDescent="0.25">
      <c r="G210" s="2"/>
      <c r="H210" s="3"/>
    </row>
    <row r="211" spans="7:8" x14ac:dyDescent="0.25">
      <c r="G211" s="2"/>
      <c r="H211" s="3"/>
    </row>
    <row r="212" spans="7:8" x14ac:dyDescent="0.25">
      <c r="G212" s="2"/>
      <c r="H212" s="3"/>
    </row>
    <row r="213" spans="7:8" x14ac:dyDescent="0.25">
      <c r="G213" s="2"/>
      <c r="H213" s="3"/>
    </row>
    <row r="214" spans="7:8" x14ac:dyDescent="0.25">
      <c r="G214" s="2"/>
      <c r="H214" s="3"/>
    </row>
    <row r="215" spans="7:8" x14ac:dyDescent="0.25">
      <c r="G215" s="2"/>
      <c r="H215" s="3"/>
    </row>
    <row r="216" spans="7:8" x14ac:dyDescent="0.25">
      <c r="G216" s="2"/>
      <c r="H216" s="3"/>
    </row>
    <row r="217" spans="7:8" x14ac:dyDescent="0.25">
      <c r="G217" s="2"/>
      <c r="H217" s="3"/>
    </row>
    <row r="218" spans="7:8" x14ac:dyDescent="0.25">
      <c r="G218" s="2"/>
      <c r="H218" s="3"/>
    </row>
    <row r="219" spans="7:8" x14ac:dyDescent="0.25">
      <c r="G219" s="2"/>
      <c r="H219" s="3"/>
    </row>
    <row r="220" spans="7:8" x14ac:dyDescent="0.25">
      <c r="G220" s="2"/>
      <c r="H220" s="3"/>
    </row>
    <row r="221" spans="7:8" x14ac:dyDescent="0.25">
      <c r="G221" s="2"/>
      <c r="H221" s="3"/>
    </row>
    <row r="222" spans="7:8" x14ac:dyDescent="0.25">
      <c r="G222" s="2"/>
      <c r="H222" s="3"/>
    </row>
    <row r="223" spans="7:8" x14ac:dyDescent="0.25">
      <c r="G223" s="2"/>
      <c r="H223" s="3"/>
    </row>
    <row r="224" spans="7:8" x14ac:dyDescent="0.25">
      <c r="G224" s="2"/>
      <c r="H224" s="3"/>
    </row>
    <row r="225" spans="7:8" x14ac:dyDescent="0.25">
      <c r="G225" s="2"/>
      <c r="H225" s="3"/>
    </row>
    <row r="226" spans="7:8" x14ac:dyDescent="0.25">
      <c r="G226" s="2"/>
      <c r="H226" s="3"/>
    </row>
    <row r="227" spans="7:8" x14ac:dyDescent="0.25">
      <c r="G227" s="2"/>
      <c r="H227" s="3"/>
    </row>
    <row r="228" spans="7:8" x14ac:dyDescent="0.25">
      <c r="G228" s="2"/>
      <c r="H228" s="3"/>
    </row>
    <row r="229" spans="7:8" x14ac:dyDescent="0.25">
      <c r="G229" s="2"/>
      <c r="H229" s="3"/>
    </row>
    <row r="230" spans="7:8" x14ac:dyDescent="0.25">
      <c r="G230" s="2"/>
      <c r="H230" s="3"/>
    </row>
    <row r="231" spans="7:8" x14ac:dyDescent="0.25">
      <c r="G231" s="2"/>
      <c r="H231" s="3"/>
    </row>
    <row r="232" spans="7:8" x14ac:dyDescent="0.25">
      <c r="G232" s="2"/>
      <c r="H232" s="3"/>
    </row>
    <row r="233" spans="7:8" x14ac:dyDescent="0.25">
      <c r="G233" s="2"/>
      <c r="H233" s="3"/>
    </row>
    <row r="234" spans="7:8" x14ac:dyDescent="0.25">
      <c r="G234" s="2"/>
      <c r="H234" s="3"/>
    </row>
    <row r="235" spans="7:8" x14ac:dyDescent="0.25">
      <c r="G235" s="2"/>
      <c r="H235" s="3"/>
    </row>
    <row r="236" spans="7:8" x14ac:dyDescent="0.25">
      <c r="G236" s="2"/>
      <c r="H236" s="3"/>
    </row>
    <row r="237" spans="7:8" x14ac:dyDescent="0.25">
      <c r="G237" s="2"/>
      <c r="H237" s="3"/>
    </row>
    <row r="238" spans="7:8" x14ac:dyDescent="0.25">
      <c r="G238" s="2"/>
      <c r="H238" s="3"/>
    </row>
    <row r="239" spans="7:8" x14ac:dyDescent="0.25">
      <c r="G239" s="2"/>
      <c r="H239" s="3"/>
    </row>
    <row r="240" spans="7:8" x14ac:dyDescent="0.25">
      <c r="G240" s="2"/>
      <c r="H240" s="3"/>
    </row>
    <row r="241" spans="7:8" x14ac:dyDescent="0.25">
      <c r="G241" s="2"/>
      <c r="H241" s="3"/>
    </row>
    <row r="242" spans="7:8" x14ac:dyDescent="0.25">
      <c r="G242" s="2"/>
      <c r="H242" s="3"/>
    </row>
    <row r="243" spans="7:8" x14ac:dyDescent="0.25">
      <c r="G243" s="2"/>
      <c r="H243" s="3"/>
    </row>
    <row r="244" spans="7:8" x14ac:dyDescent="0.25">
      <c r="G244" s="2"/>
      <c r="H244" s="3"/>
    </row>
    <row r="245" spans="7:8" x14ac:dyDescent="0.25">
      <c r="G245" s="2"/>
      <c r="H245" s="3"/>
    </row>
    <row r="246" spans="7:8" x14ac:dyDescent="0.25">
      <c r="G246" s="2"/>
      <c r="H246" s="3"/>
    </row>
    <row r="247" spans="7:8" x14ac:dyDescent="0.25">
      <c r="G247" s="2"/>
      <c r="H247" s="3"/>
    </row>
    <row r="248" spans="7:8" x14ac:dyDescent="0.25">
      <c r="G248" s="2"/>
      <c r="H248" s="3"/>
    </row>
    <row r="249" spans="7:8" x14ac:dyDescent="0.25">
      <c r="G249" s="2"/>
      <c r="H249" s="3"/>
    </row>
    <row r="250" spans="7:8" x14ac:dyDescent="0.25">
      <c r="G250" s="2"/>
      <c r="H250" s="3"/>
    </row>
    <row r="251" spans="7:8" x14ac:dyDescent="0.25">
      <c r="G251" s="2"/>
      <c r="H251" s="3"/>
    </row>
    <row r="252" spans="7:8" x14ac:dyDescent="0.25">
      <c r="G252" s="2"/>
      <c r="H252" s="3"/>
    </row>
    <row r="253" spans="7:8" x14ac:dyDescent="0.25">
      <c r="G253" s="2"/>
      <c r="H253" s="3"/>
    </row>
    <row r="254" spans="7:8" x14ac:dyDescent="0.25">
      <c r="G254" s="2"/>
      <c r="H254" s="3"/>
    </row>
    <row r="255" spans="7:8" x14ac:dyDescent="0.25">
      <c r="G255" s="2"/>
      <c r="H255" s="3"/>
    </row>
    <row r="256" spans="7:8" x14ac:dyDescent="0.25">
      <c r="G256" s="2"/>
      <c r="H256" s="3"/>
    </row>
    <row r="257" spans="7:8" x14ac:dyDescent="0.25">
      <c r="G257" s="2"/>
      <c r="H257" s="3"/>
    </row>
    <row r="258" spans="7:8" x14ac:dyDescent="0.25">
      <c r="G258" s="2"/>
      <c r="H258" s="3"/>
    </row>
    <row r="259" spans="7:8" x14ac:dyDescent="0.25">
      <c r="G259" s="2"/>
      <c r="H259" s="3"/>
    </row>
    <row r="260" spans="7:8" x14ac:dyDescent="0.25">
      <c r="G260" s="2"/>
      <c r="H260" s="3"/>
    </row>
    <row r="261" spans="7:8" x14ac:dyDescent="0.25">
      <c r="G261" s="2"/>
      <c r="H261" s="3"/>
    </row>
    <row r="262" spans="7:8" x14ac:dyDescent="0.25">
      <c r="G262" s="2"/>
      <c r="H262" s="3"/>
    </row>
    <row r="263" spans="7:8" x14ac:dyDescent="0.25">
      <c r="G263" s="2"/>
      <c r="H263" s="3"/>
    </row>
    <row r="264" spans="7:8" x14ac:dyDescent="0.25">
      <c r="G264" s="2"/>
      <c r="H264" s="3"/>
    </row>
    <row r="265" spans="7:8" x14ac:dyDescent="0.25">
      <c r="G265" s="2"/>
      <c r="H265" s="3"/>
    </row>
    <row r="266" spans="7:8" x14ac:dyDescent="0.25">
      <c r="G266" s="2"/>
      <c r="H266" s="3"/>
    </row>
    <row r="267" spans="7:8" x14ac:dyDescent="0.25">
      <c r="G267" s="2"/>
      <c r="H267" s="3"/>
    </row>
    <row r="268" spans="7:8" x14ac:dyDescent="0.25">
      <c r="G268" s="2"/>
      <c r="H268" s="3"/>
    </row>
    <row r="269" spans="7:8" x14ac:dyDescent="0.25">
      <c r="G269" s="2"/>
      <c r="H269" s="3"/>
    </row>
    <row r="270" spans="7:8" x14ac:dyDescent="0.25">
      <c r="G270" s="2"/>
      <c r="H270" s="3"/>
    </row>
    <row r="271" spans="7:8" x14ac:dyDescent="0.25">
      <c r="G271" s="2"/>
      <c r="H271" s="3"/>
    </row>
    <row r="272" spans="7:8" x14ac:dyDescent="0.25">
      <c r="G272" s="2"/>
      <c r="H272" s="3"/>
    </row>
    <row r="273" spans="7:8" x14ac:dyDescent="0.25">
      <c r="G273" s="2"/>
      <c r="H273" s="3"/>
    </row>
    <row r="274" spans="7:8" x14ac:dyDescent="0.25">
      <c r="G274" s="2"/>
      <c r="H274" s="3"/>
    </row>
    <row r="275" spans="7:8" x14ac:dyDescent="0.25">
      <c r="G275" s="2"/>
      <c r="H275" s="3"/>
    </row>
    <row r="276" spans="7:8" x14ac:dyDescent="0.25">
      <c r="G276" s="2"/>
      <c r="H276" s="3"/>
    </row>
    <row r="277" spans="7:8" x14ac:dyDescent="0.25">
      <c r="G277" s="2"/>
      <c r="H277" s="3"/>
    </row>
    <row r="278" spans="7:8" x14ac:dyDescent="0.25">
      <c r="G278" s="2"/>
      <c r="H278" s="3"/>
    </row>
    <row r="279" spans="7:8" x14ac:dyDescent="0.25">
      <c r="G279" s="2"/>
      <c r="H279" s="3"/>
    </row>
    <row r="280" spans="7:8" x14ac:dyDescent="0.25">
      <c r="G280" s="2"/>
      <c r="H280" s="3"/>
    </row>
    <row r="281" spans="7:8" x14ac:dyDescent="0.25">
      <c r="G281" s="2"/>
      <c r="H281" s="3"/>
    </row>
    <row r="282" spans="7:8" x14ac:dyDescent="0.25">
      <c r="G282" s="2"/>
      <c r="H282" s="3"/>
    </row>
    <row r="283" spans="7:8" x14ac:dyDescent="0.25">
      <c r="G283" s="2"/>
      <c r="H283" s="3"/>
    </row>
    <row r="284" spans="7:8" x14ac:dyDescent="0.25">
      <c r="G284" s="2"/>
      <c r="H284" s="3"/>
    </row>
    <row r="285" spans="7:8" x14ac:dyDescent="0.25">
      <c r="G285" s="2"/>
      <c r="H285" s="3"/>
    </row>
    <row r="286" spans="7:8" x14ac:dyDescent="0.25">
      <c r="G286" s="2"/>
      <c r="H286" s="3"/>
    </row>
    <row r="287" spans="7:8" x14ac:dyDescent="0.25">
      <c r="G287" s="2"/>
      <c r="H287" s="3"/>
    </row>
    <row r="288" spans="7:8" x14ac:dyDescent="0.25">
      <c r="G288" s="2"/>
      <c r="H288" s="3"/>
    </row>
    <row r="289" spans="7:8" x14ac:dyDescent="0.25">
      <c r="G289" s="2"/>
      <c r="H289" s="3"/>
    </row>
    <row r="290" spans="7:8" x14ac:dyDescent="0.25">
      <c r="G290" s="2"/>
      <c r="H290" s="3"/>
    </row>
    <row r="291" spans="7:8" x14ac:dyDescent="0.25">
      <c r="G291" s="2"/>
      <c r="H291" s="3"/>
    </row>
    <row r="292" spans="7:8" x14ac:dyDescent="0.25">
      <c r="G292" s="2"/>
      <c r="H292" s="3"/>
    </row>
    <row r="293" spans="7:8" x14ac:dyDescent="0.25">
      <c r="G293" s="2"/>
      <c r="H293" s="3"/>
    </row>
    <row r="294" spans="7:8" x14ac:dyDescent="0.25">
      <c r="G294" s="2"/>
      <c r="H294" s="3"/>
    </row>
    <row r="295" spans="7:8" x14ac:dyDescent="0.25">
      <c r="G295" s="2"/>
      <c r="H295" s="3"/>
    </row>
    <row r="296" spans="7:8" x14ac:dyDescent="0.25">
      <c r="G296" s="2"/>
      <c r="H296" s="3"/>
    </row>
    <row r="297" spans="7:8" x14ac:dyDescent="0.25">
      <c r="G297" s="2"/>
      <c r="H297" s="3"/>
    </row>
    <row r="298" spans="7:8" x14ac:dyDescent="0.25">
      <c r="G298" s="2"/>
      <c r="H298" s="3"/>
    </row>
    <row r="299" spans="7:8" x14ac:dyDescent="0.25">
      <c r="G299" s="2"/>
      <c r="H299" s="3"/>
    </row>
    <row r="300" spans="7:8" x14ac:dyDescent="0.25">
      <c r="G300" s="2"/>
      <c r="H300" s="3"/>
    </row>
    <row r="301" spans="7:8" x14ac:dyDescent="0.25">
      <c r="G301" s="2"/>
      <c r="H301" s="3"/>
    </row>
    <row r="302" spans="7:8" x14ac:dyDescent="0.25">
      <c r="G302" s="2"/>
      <c r="H302" s="3"/>
    </row>
    <row r="303" spans="7:8" x14ac:dyDescent="0.25">
      <c r="G303" s="2"/>
      <c r="H303" s="3"/>
    </row>
    <row r="304" spans="7:8" x14ac:dyDescent="0.25">
      <c r="G304" s="2"/>
      <c r="H304" s="3"/>
    </row>
    <row r="305" spans="7:8" x14ac:dyDescent="0.25">
      <c r="G305" s="2"/>
      <c r="H305" s="3"/>
    </row>
    <row r="306" spans="7:8" x14ac:dyDescent="0.25">
      <c r="G306" s="2"/>
      <c r="H306" s="3"/>
    </row>
    <row r="307" spans="7:8" x14ac:dyDescent="0.25">
      <c r="G307" s="2"/>
      <c r="H307" s="3"/>
    </row>
    <row r="308" spans="7:8" x14ac:dyDescent="0.25">
      <c r="G308" s="2"/>
      <c r="H308" s="3"/>
    </row>
    <row r="309" spans="7:8" x14ac:dyDescent="0.25">
      <c r="G309" s="2"/>
      <c r="H309" s="3"/>
    </row>
    <row r="310" spans="7:8" x14ac:dyDescent="0.25">
      <c r="G310" s="2"/>
      <c r="H310" s="3"/>
    </row>
    <row r="311" spans="7:8" x14ac:dyDescent="0.25">
      <c r="G311" s="2"/>
      <c r="H311" s="3"/>
    </row>
    <row r="312" spans="7:8" x14ac:dyDescent="0.25">
      <c r="G312" s="2"/>
      <c r="H312" s="3"/>
    </row>
    <row r="313" spans="7:8" x14ac:dyDescent="0.25">
      <c r="G313" s="2"/>
      <c r="H313" s="3"/>
    </row>
    <row r="314" spans="7:8" x14ac:dyDescent="0.25">
      <c r="G314" s="2"/>
      <c r="H314" s="3"/>
    </row>
    <row r="315" spans="7:8" x14ac:dyDescent="0.25">
      <c r="G315" s="2"/>
      <c r="H315" s="3"/>
    </row>
    <row r="316" spans="7:8" x14ac:dyDescent="0.25">
      <c r="G316" s="2"/>
      <c r="H316" s="3"/>
    </row>
    <row r="317" spans="7:8" x14ac:dyDescent="0.25">
      <c r="G317" s="2"/>
      <c r="H317" s="3"/>
    </row>
    <row r="318" spans="7:8" x14ac:dyDescent="0.25">
      <c r="G318" s="2"/>
      <c r="H318" s="3"/>
    </row>
    <row r="319" spans="7:8" x14ac:dyDescent="0.25">
      <c r="G319" s="2"/>
      <c r="H319" s="3"/>
    </row>
    <row r="320" spans="7:8" x14ac:dyDescent="0.25">
      <c r="G320" s="2"/>
      <c r="H320" s="3"/>
    </row>
    <row r="321" spans="7:8" x14ac:dyDescent="0.25">
      <c r="G321" s="2"/>
      <c r="H321" s="3"/>
    </row>
    <row r="322" spans="7:8" x14ac:dyDescent="0.25">
      <c r="G322" s="2"/>
      <c r="H322" s="3"/>
    </row>
    <row r="323" spans="7:8" x14ac:dyDescent="0.25">
      <c r="G323" s="2"/>
      <c r="H323" s="3"/>
    </row>
    <row r="324" spans="7:8" x14ac:dyDescent="0.25">
      <c r="G324" s="2"/>
      <c r="H324" s="3"/>
    </row>
    <row r="325" spans="7:8" x14ac:dyDescent="0.25">
      <c r="G325" s="2"/>
      <c r="H325" s="3"/>
    </row>
    <row r="326" spans="7:8" x14ac:dyDescent="0.25">
      <c r="G326" s="2"/>
      <c r="H326" s="3"/>
    </row>
    <row r="327" spans="7:8" x14ac:dyDescent="0.25">
      <c r="G327" s="2"/>
      <c r="H327" s="3"/>
    </row>
    <row r="328" spans="7:8" x14ac:dyDescent="0.25">
      <c r="G328" s="2"/>
      <c r="H328" s="3"/>
    </row>
    <row r="329" spans="7:8" x14ac:dyDescent="0.25">
      <c r="G329" s="2"/>
      <c r="H329" s="3"/>
    </row>
    <row r="330" spans="7:8" x14ac:dyDescent="0.25">
      <c r="G330" s="2"/>
      <c r="H330" s="3"/>
    </row>
    <row r="331" spans="7:8" x14ac:dyDescent="0.25">
      <c r="G331" s="2"/>
      <c r="H331" s="3"/>
    </row>
    <row r="332" spans="7:8" x14ac:dyDescent="0.25">
      <c r="G332" s="2"/>
      <c r="H332" s="3"/>
    </row>
    <row r="333" spans="7:8" x14ac:dyDescent="0.25">
      <c r="G333" s="2"/>
      <c r="H333" s="3"/>
    </row>
    <row r="334" spans="7:8" x14ac:dyDescent="0.25">
      <c r="G334" s="2"/>
      <c r="H334" s="3"/>
    </row>
    <row r="335" spans="7:8" x14ac:dyDescent="0.25">
      <c r="G335" s="2"/>
      <c r="H335" s="3"/>
    </row>
    <row r="336" spans="7:8" x14ac:dyDescent="0.25">
      <c r="G336" s="2"/>
      <c r="H336" s="3"/>
    </row>
    <row r="337" spans="7:8" x14ac:dyDescent="0.25">
      <c r="G337" s="2"/>
      <c r="H337" s="3"/>
    </row>
    <row r="338" spans="7:8" x14ac:dyDescent="0.25">
      <c r="G338" s="2"/>
      <c r="H338" s="3"/>
    </row>
    <row r="339" spans="7:8" x14ac:dyDescent="0.25">
      <c r="G339" s="2"/>
      <c r="H339" s="3"/>
    </row>
    <row r="340" spans="7:8" x14ac:dyDescent="0.25">
      <c r="G340" s="2"/>
      <c r="H340" s="3"/>
    </row>
    <row r="341" spans="7:8" x14ac:dyDescent="0.25">
      <c r="G341" s="2"/>
      <c r="H341" s="3"/>
    </row>
    <row r="342" spans="7:8" x14ac:dyDescent="0.25">
      <c r="G342" s="2"/>
      <c r="H342" s="3"/>
    </row>
    <row r="343" spans="7:8" x14ac:dyDescent="0.25">
      <c r="G343" s="2"/>
      <c r="H343" s="3"/>
    </row>
    <row r="344" spans="7:8" x14ac:dyDescent="0.25">
      <c r="G344" s="2"/>
      <c r="H344" s="3"/>
    </row>
    <row r="345" spans="7:8" x14ac:dyDescent="0.25">
      <c r="G345" s="2"/>
      <c r="H345" s="3"/>
    </row>
    <row r="346" spans="7:8" x14ac:dyDescent="0.25">
      <c r="G346" s="2"/>
      <c r="H346" s="3"/>
    </row>
    <row r="347" spans="7:8" x14ac:dyDescent="0.25">
      <c r="G347" s="2"/>
      <c r="H347" s="3"/>
    </row>
    <row r="348" spans="7:8" x14ac:dyDescent="0.25">
      <c r="G348" s="2"/>
      <c r="H348" s="3"/>
    </row>
    <row r="349" spans="7:8" x14ac:dyDescent="0.25">
      <c r="G349" s="2"/>
      <c r="H349" s="3"/>
    </row>
    <row r="350" spans="7:8" x14ac:dyDescent="0.25">
      <c r="G350" s="2"/>
      <c r="H350" s="3"/>
    </row>
    <row r="351" spans="7:8" x14ac:dyDescent="0.25">
      <c r="G351" s="2"/>
      <c r="H351" s="3"/>
    </row>
    <row r="352" spans="7:8" x14ac:dyDescent="0.25">
      <c r="G352" s="2"/>
      <c r="H352" s="3"/>
    </row>
    <row r="353" spans="7:8" x14ac:dyDescent="0.25">
      <c r="G353" s="2"/>
      <c r="H353" s="3"/>
    </row>
    <row r="354" spans="7:8" x14ac:dyDescent="0.25">
      <c r="G354" s="2"/>
      <c r="H354" s="3"/>
    </row>
    <row r="355" spans="7:8" x14ac:dyDescent="0.25">
      <c r="G355" s="2"/>
      <c r="H355" s="3"/>
    </row>
    <row r="356" spans="7:8" x14ac:dyDescent="0.25">
      <c r="G356" s="2"/>
      <c r="H356" s="3"/>
    </row>
    <row r="357" spans="7:8" x14ac:dyDescent="0.25">
      <c r="G357" s="2"/>
      <c r="H357" s="3"/>
    </row>
    <row r="358" spans="7:8" x14ac:dyDescent="0.25">
      <c r="G358" s="2"/>
      <c r="H358" s="3"/>
    </row>
    <row r="359" spans="7:8" x14ac:dyDescent="0.25">
      <c r="G359" s="2"/>
      <c r="H359" s="3"/>
    </row>
    <row r="360" spans="7:8" x14ac:dyDescent="0.25">
      <c r="G360" s="2"/>
      <c r="H360" s="3"/>
    </row>
    <row r="361" spans="7:8" x14ac:dyDescent="0.25">
      <c r="G361" s="2"/>
      <c r="H361" s="3"/>
    </row>
    <row r="362" spans="7:8" x14ac:dyDescent="0.25">
      <c r="G362" s="2"/>
      <c r="H362" s="3"/>
    </row>
    <row r="363" spans="7:8" x14ac:dyDescent="0.25">
      <c r="G363" s="2"/>
      <c r="H363" s="3"/>
    </row>
    <row r="364" spans="7:8" x14ac:dyDescent="0.25">
      <c r="G364" s="2"/>
      <c r="H364" s="3"/>
    </row>
    <row r="365" spans="7:8" x14ac:dyDescent="0.25">
      <c r="G365" s="2"/>
      <c r="H365" s="3"/>
    </row>
    <row r="366" spans="7:8" x14ac:dyDescent="0.25">
      <c r="G366" s="2"/>
      <c r="H366" s="3"/>
    </row>
    <row r="367" spans="7:8" x14ac:dyDescent="0.25">
      <c r="G367" s="2"/>
      <c r="H367" s="3"/>
    </row>
    <row r="368" spans="7:8" x14ac:dyDescent="0.25">
      <c r="G368" s="2"/>
      <c r="H368" s="3"/>
    </row>
    <row r="369" spans="7:8" x14ac:dyDescent="0.25">
      <c r="G369" s="2"/>
      <c r="H369" s="3"/>
    </row>
    <row r="370" spans="7:8" x14ac:dyDescent="0.25">
      <c r="G370" s="2"/>
      <c r="H370" s="3"/>
    </row>
    <row r="371" spans="7:8" x14ac:dyDescent="0.25">
      <c r="G371" s="2"/>
      <c r="H371" s="3"/>
    </row>
    <row r="372" spans="7:8" x14ac:dyDescent="0.25">
      <c r="G372" s="2"/>
      <c r="H372" s="3"/>
    </row>
    <row r="373" spans="7:8" x14ac:dyDescent="0.25">
      <c r="G373" s="2"/>
      <c r="H373" s="3"/>
    </row>
    <row r="374" spans="7:8" x14ac:dyDescent="0.25">
      <c r="G374" s="2"/>
      <c r="H374" s="3"/>
    </row>
    <row r="375" spans="7:8" x14ac:dyDescent="0.25">
      <c r="G375" s="2"/>
      <c r="H375" s="3"/>
    </row>
    <row r="376" spans="7:8" x14ac:dyDescent="0.25">
      <c r="G376" s="2"/>
      <c r="H376" s="3"/>
    </row>
    <row r="377" spans="7:8" x14ac:dyDescent="0.25">
      <c r="G377" s="2"/>
      <c r="H377" s="3"/>
    </row>
    <row r="378" spans="7:8" x14ac:dyDescent="0.25">
      <c r="G378" s="2"/>
      <c r="H378" s="3"/>
    </row>
    <row r="379" spans="7:8" x14ac:dyDescent="0.25">
      <c r="G379" s="2"/>
      <c r="H379" s="3"/>
    </row>
    <row r="380" spans="7:8" x14ac:dyDescent="0.25">
      <c r="G380" s="2"/>
      <c r="H380" s="3"/>
    </row>
    <row r="381" spans="7:8" x14ac:dyDescent="0.25">
      <c r="G381" s="2"/>
      <c r="H381" s="3"/>
    </row>
    <row r="382" spans="7:8" x14ac:dyDescent="0.25">
      <c r="G382" s="2"/>
      <c r="H382" s="3"/>
    </row>
    <row r="383" spans="7:8" x14ac:dyDescent="0.25">
      <c r="G383" s="2"/>
      <c r="H383" s="3"/>
    </row>
    <row r="384" spans="7:8" x14ac:dyDescent="0.25">
      <c r="G384" s="2"/>
      <c r="H384" s="3"/>
    </row>
    <row r="385" spans="7:8" x14ac:dyDescent="0.25">
      <c r="G385" s="2"/>
      <c r="H385" s="3"/>
    </row>
    <row r="386" spans="7:8" x14ac:dyDescent="0.25">
      <c r="G386" s="2"/>
      <c r="H386" s="3"/>
    </row>
    <row r="387" spans="7:8" x14ac:dyDescent="0.25">
      <c r="G387" s="2"/>
      <c r="H387" s="3"/>
    </row>
    <row r="388" spans="7:8" x14ac:dyDescent="0.25">
      <c r="G388" s="2"/>
      <c r="H388" s="3"/>
    </row>
    <row r="389" spans="7:8" x14ac:dyDescent="0.25">
      <c r="G389" s="2"/>
      <c r="H389" s="3"/>
    </row>
    <row r="390" spans="7:8" x14ac:dyDescent="0.25">
      <c r="G390" s="2"/>
      <c r="H390" s="3"/>
    </row>
    <row r="391" spans="7:8" x14ac:dyDescent="0.25">
      <c r="G391" s="2"/>
      <c r="H391" s="3"/>
    </row>
    <row r="392" spans="7:8" x14ac:dyDescent="0.25">
      <c r="G392" s="2"/>
      <c r="H392" s="3"/>
    </row>
    <row r="393" spans="7:8" x14ac:dyDescent="0.25">
      <c r="G393" s="2"/>
      <c r="H393" s="3"/>
    </row>
    <row r="394" spans="7:8" x14ac:dyDescent="0.25">
      <c r="G394" s="2"/>
      <c r="H394" s="3"/>
    </row>
    <row r="395" spans="7:8" x14ac:dyDescent="0.25">
      <c r="G395" s="2"/>
      <c r="H395" s="3"/>
    </row>
    <row r="396" spans="7:8" x14ac:dyDescent="0.25">
      <c r="G396" s="2"/>
      <c r="H396" s="3"/>
    </row>
    <row r="397" spans="7:8" x14ac:dyDescent="0.25">
      <c r="G397" s="2"/>
      <c r="H397" s="3"/>
    </row>
    <row r="398" spans="7:8" x14ac:dyDescent="0.25">
      <c r="G398" s="2"/>
      <c r="H398" s="3"/>
    </row>
    <row r="399" spans="7:8" x14ac:dyDescent="0.25">
      <c r="G399" s="2"/>
      <c r="H399" s="3"/>
    </row>
    <row r="400" spans="7:8" x14ac:dyDescent="0.25">
      <c r="G400" s="2"/>
      <c r="H400" s="3"/>
    </row>
    <row r="401" spans="7:8" x14ac:dyDescent="0.25">
      <c r="G401" s="2"/>
      <c r="H401" s="3"/>
    </row>
    <row r="402" spans="7:8" x14ac:dyDescent="0.25">
      <c r="G402" s="2"/>
      <c r="H402" s="3"/>
    </row>
    <row r="403" spans="7:8" x14ac:dyDescent="0.25">
      <c r="G403" s="2"/>
      <c r="H403" s="3"/>
    </row>
    <row r="404" spans="7:8" x14ac:dyDescent="0.25">
      <c r="G404" s="2"/>
      <c r="H404" s="3"/>
    </row>
    <row r="405" spans="7:8" x14ac:dyDescent="0.25">
      <c r="G405" s="2"/>
      <c r="H405" s="3"/>
    </row>
    <row r="406" spans="7:8" x14ac:dyDescent="0.25">
      <c r="G406" s="2"/>
      <c r="H406" s="3"/>
    </row>
    <row r="407" spans="7:8" x14ac:dyDescent="0.25">
      <c r="G407" s="2"/>
      <c r="H407" s="3"/>
    </row>
    <row r="408" spans="7:8" x14ac:dyDescent="0.25">
      <c r="G408" s="2"/>
      <c r="H408" s="3"/>
    </row>
    <row r="409" spans="7:8" x14ac:dyDescent="0.25">
      <c r="G409" s="2"/>
      <c r="H409" s="3"/>
    </row>
    <row r="410" spans="7:8" x14ac:dyDescent="0.25">
      <c r="G410" s="2"/>
      <c r="H410" s="3"/>
    </row>
    <row r="411" spans="7:8" x14ac:dyDescent="0.25">
      <c r="G411" s="2"/>
      <c r="H411" s="3"/>
    </row>
    <row r="412" spans="7:8" x14ac:dyDescent="0.25">
      <c r="G412" s="2"/>
      <c r="H412" s="3"/>
    </row>
    <row r="413" spans="7:8" x14ac:dyDescent="0.25">
      <c r="G413" s="2"/>
      <c r="H413" s="3"/>
    </row>
    <row r="414" spans="7:8" x14ac:dyDescent="0.25">
      <c r="G414" s="2"/>
      <c r="H414" s="3"/>
    </row>
    <row r="415" spans="7:8" x14ac:dyDescent="0.25">
      <c r="G415" s="2"/>
      <c r="H415" s="3"/>
    </row>
    <row r="416" spans="7:8" x14ac:dyDescent="0.25">
      <c r="G416" s="2"/>
      <c r="H416" s="3"/>
    </row>
    <row r="417" spans="7:8" x14ac:dyDescent="0.25">
      <c r="G417" s="2"/>
      <c r="H417" s="3"/>
    </row>
    <row r="418" spans="7:8" x14ac:dyDescent="0.25">
      <c r="G418" s="2"/>
      <c r="H418" s="3"/>
    </row>
    <row r="419" spans="7:8" x14ac:dyDescent="0.25">
      <c r="G419" s="2"/>
      <c r="H419" s="3"/>
    </row>
    <row r="420" spans="7:8" x14ac:dyDescent="0.25">
      <c r="G420" s="2"/>
      <c r="H420" s="3"/>
    </row>
    <row r="421" spans="7:8" x14ac:dyDescent="0.25">
      <c r="G421" s="2"/>
      <c r="H421" s="3"/>
    </row>
    <row r="422" spans="7:8" x14ac:dyDescent="0.25">
      <c r="G422" s="2"/>
      <c r="H422" s="3"/>
    </row>
    <row r="423" spans="7:8" x14ac:dyDescent="0.25">
      <c r="G423" s="2"/>
      <c r="H423" s="3"/>
    </row>
    <row r="424" spans="7:8" x14ac:dyDescent="0.25">
      <c r="G424" s="2"/>
      <c r="H424" s="3"/>
    </row>
    <row r="425" spans="7:8" x14ac:dyDescent="0.25">
      <c r="G425" s="2"/>
      <c r="H425" s="3"/>
    </row>
    <row r="426" spans="7:8" x14ac:dyDescent="0.25">
      <c r="G426" s="2"/>
      <c r="H426" s="3"/>
    </row>
    <row r="427" spans="7:8" x14ac:dyDescent="0.25">
      <c r="G427" s="2"/>
      <c r="H427" s="3"/>
    </row>
    <row r="428" spans="7:8" x14ac:dyDescent="0.25">
      <c r="G428" s="2"/>
      <c r="H428" s="3"/>
    </row>
    <row r="429" spans="7:8" x14ac:dyDescent="0.25">
      <c r="G429" s="2"/>
      <c r="H429" s="3"/>
    </row>
    <row r="430" spans="7:8" x14ac:dyDescent="0.25">
      <c r="G430" s="2"/>
      <c r="H430" s="3"/>
    </row>
    <row r="431" spans="7:8" x14ac:dyDescent="0.25">
      <c r="G431" s="2"/>
      <c r="H431" s="3"/>
    </row>
    <row r="432" spans="7:8" x14ac:dyDescent="0.25">
      <c r="G432" s="2"/>
      <c r="H432" s="3"/>
    </row>
    <row r="433" spans="7:8" x14ac:dyDescent="0.25">
      <c r="G433" s="2"/>
      <c r="H433" s="3"/>
    </row>
    <row r="434" spans="7:8" x14ac:dyDescent="0.25">
      <c r="G434" s="2"/>
      <c r="H434" s="3"/>
    </row>
    <row r="435" spans="7:8" x14ac:dyDescent="0.25">
      <c r="G435" s="2"/>
      <c r="H435" s="3"/>
    </row>
    <row r="436" spans="7:8" x14ac:dyDescent="0.25">
      <c r="G436" s="2"/>
      <c r="H436" s="3"/>
    </row>
    <row r="437" spans="7:8" x14ac:dyDescent="0.25">
      <c r="G437" s="2"/>
      <c r="H437" s="3"/>
    </row>
    <row r="438" spans="7:8" x14ac:dyDescent="0.25">
      <c r="G438" s="2"/>
      <c r="H438" s="3"/>
    </row>
    <row r="439" spans="7:8" x14ac:dyDescent="0.25">
      <c r="G439" s="2"/>
      <c r="H439" s="3"/>
    </row>
    <row r="440" spans="7:8" x14ac:dyDescent="0.25">
      <c r="G440" s="2"/>
      <c r="H440" s="3"/>
    </row>
    <row r="441" spans="7:8" x14ac:dyDescent="0.25">
      <c r="G441" s="2"/>
      <c r="H441" s="3"/>
    </row>
    <row r="442" spans="7:8" x14ac:dyDescent="0.25">
      <c r="G442" s="2"/>
      <c r="H442" s="3"/>
    </row>
    <row r="443" spans="7:8" x14ac:dyDescent="0.25">
      <c r="G443" s="2"/>
      <c r="H443" s="3"/>
    </row>
    <row r="444" spans="7:8" x14ac:dyDescent="0.25">
      <c r="G444" s="2"/>
      <c r="H444" s="3"/>
    </row>
    <row r="445" spans="7:8" x14ac:dyDescent="0.25">
      <c r="G445" s="2"/>
      <c r="H445" s="3"/>
    </row>
    <row r="446" spans="7:8" x14ac:dyDescent="0.25">
      <c r="G446" s="2"/>
      <c r="H446" s="3"/>
    </row>
    <row r="447" spans="7:8" x14ac:dyDescent="0.25">
      <c r="G447" s="2"/>
      <c r="H447" s="3"/>
    </row>
    <row r="448" spans="7:8" x14ac:dyDescent="0.25">
      <c r="G448" s="2"/>
      <c r="H448" s="3"/>
    </row>
    <row r="449" spans="7:8" x14ac:dyDescent="0.25">
      <c r="G449" s="2"/>
      <c r="H449" s="3"/>
    </row>
    <row r="450" spans="7:8" x14ac:dyDescent="0.25">
      <c r="G450" s="2"/>
      <c r="H450" s="3"/>
    </row>
    <row r="451" spans="7:8" x14ac:dyDescent="0.25">
      <c r="G451" s="2"/>
      <c r="H451" s="3"/>
    </row>
    <row r="452" spans="7:8" x14ac:dyDescent="0.25">
      <c r="G452" s="2"/>
      <c r="H452" s="3"/>
    </row>
    <row r="453" spans="7:8" x14ac:dyDescent="0.25">
      <c r="G453" s="2"/>
      <c r="H453" s="3"/>
    </row>
    <row r="454" spans="7:8" x14ac:dyDescent="0.25">
      <c r="G454" s="2"/>
      <c r="H454" s="3"/>
    </row>
    <row r="455" spans="7:8" x14ac:dyDescent="0.25">
      <c r="G455" s="2"/>
      <c r="H455" s="3"/>
    </row>
    <row r="456" spans="7:8" x14ac:dyDescent="0.25">
      <c r="G456" s="2"/>
      <c r="H456" s="3"/>
    </row>
    <row r="457" spans="7:8" x14ac:dyDescent="0.25">
      <c r="G457" s="2"/>
      <c r="H457" s="3"/>
    </row>
    <row r="458" spans="7:8" x14ac:dyDescent="0.25">
      <c r="G458" s="2"/>
      <c r="H458" s="3"/>
    </row>
    <row r="459" spans="7:8" x14ac:dyDescent="0.25">
      <c r="G459" s="2"/>
      <c r="H459" s="3"/>
    </row>
    <row r="460" spans="7:8" x14ac:dyDescent="0.25">
      <c r="G460" s="2"/>
      <c r="H460" s="3"/>
    </row>
    <row r="461" spans="7:8" x14ac:dyDescent="0.25">
      <c r="G461" s="2"/>
      <c r="H461" s="3"/>
    </row>
    <row r="462" spans="7:8" x14ac:dyDescent="0.25">
      <c r="G462" s="2"/>
      <c r="H462" s="3"/>
    </row>
    <row r="463" spans="7:8" x14ac:dyDescent="0.25">
      <c r="G463" s="2"/>
      <c r="H463" s="3"/>
    </row>
    <row r="464" spans="7:8" x14ac:dyDescent="0.25">
      <c r="G464" s="2"/>
      <c r="H464" s="3"/>
    </row>
    <row r="465" spans="7:8" x14ac:dyDescent="0.25">
      <c r="G465" s="2"/>
      <c r="H465" s="3"/>
    </row>
    <row r="466" spans="7:8" x14ac:dyDescent="0.25">
      <c r="G466" s="2"/>
      <c r="H466" s="3"/>
    </row>
    <row r="467" spans="7:8" x14ac:dyDescent="0.25">
      <c r="G467" s="2"/>
      <c r="H467" s="3"/>
    </row>
    <row r="468" spans="7:8" x14ac:dyDescent="0.25">
      <c r="G468" s="2"/>
      <c r="H468" s="3"/>
    </row>
    <row r="469" spans="7:8" x14ac:dyDescent="0.25">
      <c r="G469" s="2"/>
      <c r="H469" s="3"/>
    </row>
    <row r="470" spans="7:8" x14ac:dyDescent="0.25">
      <c r="G470" s="2"/>
      <c r="H470" s="3"/>
    </row>
    <row r="471" spans="7:8" x14ac:dyDescent="0.25">
      <c r="G471" s="2"/>
      <c r="H471" s="3"/>
    </row>
    <row r="472" spans="7:8" x14ac:dyDescent="0.25">
      <c r="G472" s="2"/>
      <c r="H472" s="3"/>
    </row>
    <row r="473" spans="7:8" x14ac:dyDescent="0.25">
      <c r="G473" s="2"/>
      <c r="H473" s="3"/>
    </row>
    <row r="474" spans="7:8" x14ac:dyDescent="0.25">
      <c r="G474" s="2"/>
      <c r="H474" s="3"/>
    </row>
    <row r="475" spans="7:8" x14ac:dyDescent="0.25">
      <c r="G475" s="2"/>
      <c r="H475" s="3"/>
    </row>
    <row r="476" spans="7:8" x14ac:dyDescent="0.25">
      <c r="G476" s="2"/>
      <c r="H476" s="3"/>
    </row>
    <row r="477" spans="7:8" x14ac:dyDescent="0.25">
      <c r="G477" s="2"/>
      <c r="H477" s="3"/>
    </row>
    <row r="478" spans="7:8" x14ac:dyDescent="0.25">
      <c r="G478" s="2"/>
      <c r="H478" s="3"/>
    </row>
    <row r="479" spans="7:8" x14ac:dyDescent="0.25">
      <c r="G479" s="2"/>
      <c r="H479" s="3"/>
    </row>
    <row r="480" spans="7:8" x14ac:dyDescent="0.25">
      <c r="G480" s="2"/>
      <c r="H480" s="3"/>
    </row>
    <row r="481" spans="7:8" x14ac:dyDescent="0.25">
      <c r="G481" s="2"/>
      <c r="H481" s="3"/>
    </row>
    <row r="482" spans="7:8" x14ac:dyDescent="0.25">
      <c r="G482" s="2"/>
      <c r="H482" s="3"/>
    </row>
    <row r="483" spans="7:8" x14ac:dyDescent="0.25">
      <c r="G483" s="2"/>
      <c r="H483" s="3"/>
    </row>
    <row r="484" spans="7:8" x14ac:dyDescent="0.25">
      <c r="G484" s="2"/>
      <c r="H484" s="3"/>
    </row>
    <row r="485" spans="7:8" x14ac:dyDescent="0.25">
      <c r="G485" s="2"/>
      <c r="H485" s="3"/>
    </row>
    <row r="486" spans="7:8" x14ac:dyDescent="0.25">
      <c r="G486" s="2"/>
      <c r="H486" s="3"/>
    </row>
    <row r="487" spans="7:8" x14ac:dyDescent="0.25">
      <c r="G487" s="2"/>
      <c r="H487" s="3"/>
    </row>
    <row r="488" spans="7:8" x14ac:dyDescent="0.25">
      <c r="G488" s="2"/>
      <c r="H488" s="3"/>
    </row>
    <row r="489" spans="7:8" x14ac:dyDescent="0.25">
      <c r="G489" s="2"/>
      <c r="H489" s="3"/>
    </row>
    <row r="490" spans="7:8" x14ac:dyDescent="0.25">
      <c r="G490" s="2"/>
      <c r="H490" s="3"/>
    </row>
    <row r="491" spans="7:8" x14ac:dyDescent="0.25">
      <c r="G491" s="2"/>
      <c r="H491" s="3"/>
    </row>
    <row r="492" spans="7:8" x14ac:dyDescent="0.25">
      <c r="G492" s="2"/>
      <c r="H492" s="3"/>
    </row>
    <row r="493" spans="7:8" x14ac:dyDescent="0.25">
      <c r="G493" s="2"/>
      <c r="H493" s="3"/>
    </row>
    <row r="494" spans="7:8" x14ac:dyDescent="0.25">
      <c r="G494" s="2"/>
      <c r="H494" s="3"/>
    </row>
    <row r="495" spans="7:8" x14ac:dyDescent="0.25">
      <c r="G495" s="2"/>
      <c r="H495" s="3"/>
    </row>
    <row r="496" spans="7:8" x14ac:dyDescent="0.25">
      <c r="G496" s="2"/>
      <c r="H496" s="3"/>
    </row>
    <row r="497" spans="7:8" x14ac:dyDescent="0.25">
      <c r="G497" s="2"/>
      <c r="H497" s="3"/>
    </row>
    <row r="498" spans="7:8" x14ac:dyDescent="0.25">
      <c r="G498" s="2"/>
      <c r="H498" s="3"/>
    </row>
    <row r="499" spans="7:8" x14ac:dyDescent="0.25">
      <c r="G499" s="2"/>
      <c r="H499" s="3"/>
    </row>
    <row r="500" spans="7:8" x14ac:dyDescent="0.25">
      <c r="G500" s="2"/>
      <c r="H500" s="3"/>
    </row>
    <row r="501" spans="7:8" x14ac:dyDescent="0.25">
      <c r="G501" s="2"/>
      <c r="H501" s="3"/>
    </row>
    <row r="502" spans="7:8" x14ac:dyDescent="0.25">
      <c r="G502" s="2"/>
      <c r="H502" s="3"/>
    </row>
    <row r="503" spans="7:8" x14ac:dyDescent="0.25">
      <c r="G503" s="2"/>
      <c r="H503" s="3"/>
    </row>
    <row r="504" spans="7:8" x14ac:dyDescent="0.25">
      <c r="G504" s="2"/>
      <c r="H504" s="3"/>
    </row>
    <row r="505" spans="7:8" x14ac:dyDescent="0.25">
      <c r="G505" s="2"/>
      <c r="H505" s="3"/>
    </row>
    <row r="506" spans="7:8" x14ac:dyDescent="0.25">
      <c r="G506" s="2"/>
      <c r="H506" s="3"/>
    </row>
    <row r="507" spans="7:8" x14ac:dyDescent="0.25">
      <c r="G507" s="2"/>
      <c r="H507" s="3"/>
    </row>
    <row r="508" spans="7:8" x14ac:dyDescent="0.25">
      <c r="G508" s="2"/>
      <c r="H508" s="3"/>
    </row>
    <row r="509" spans="7:8" x14ac:dyDescent="0.25">
      <c r="G509" s="2"/>
      <c r="H509" s="3"/>
    </row>
    <row r="510" spans="7:8" x14ac:dyDescent="0.25">
      <c r="G510" s="2"/>
      <c r="H510" s="3"/>
    </row>
    <row r="511" spans="7:8" x14ac:dyDescent="0.25">
      <c r="G511" s="2"/>
      <c r="H511" s="3"/>
    </row>
    <row r="512" spans="7:8" x14ac:dyDescent="0.25">
      <c r="G512" s="2"/>
      <c r="H512" s="3"/>
    </row>
    <row r="513" spans="7:8" x14ac:dyDescent="0.25">
      <c r="G513" s="2"/>
      <c r="H513" s="3"/>
    </row>
    <row r="514" spans="7:8" x14ac:dyDescent="0.25">
      <c r="G514" s="2"/>
      <c r="H514" s="3"/>
    </row>
    <row r="515" spans="7:8" x14ac:dyDescent="0.25">
      <c r="G515" s="2"/>
      <c r="H515" s="3"/>
    </row>
    <row r="516" spans="7:8" x14ac:dyDescent="0.25">
      <c r="G516" s="2"/>
      <c r="H516" s="3"/>
    </row>
    <row r="517" spans="7:8" x14ac:dyDescent="0.25">
      <c r="G517" s="2"/>
      <c r="H517" s="3"/>
    </row>
    <row r="518" spans="7:8" x14ac:dyDescent="0.25">
      <c r="G518" s="2"/>
      <c r="H518" s="3"/>
    </row>
    <row r="519" spans="7:8" x14ac:dyDescent="0.25">
      <c r="G519" s="2"/>
      <c r="H519" s="3"/>
    </row>
    <row r="520" spans="7:8" x14ac:dyDescent="0.25">
      <c r="G520" s="2"/>
      <c r="H520" s="3"/>
    </row>
    <row r="521" spans="7:8" x14ac:dyDescent="0.25">
      <c r="G521" s="2"/>
      <c r="H521" s="3"/>
    </row>
    <row r="522" spans="7:8" x14ac:dyDescent="0.25">
      <c r="G522" s="2"/>
      <c r="H522" s="3"/>
    </row>
    <row r="523" spans="7:8" x14ac:dyDescent="0.25">
      <c r="G523" s="2"/>
      <c r="H523" s="3"/>
    </row>
    <row r="524" spans="7:8" x14ac:dyDescent="0.25">
      <c r="G524" s="2"/>
      <c r="H524" s="3"/>
    </row>
    <row r="525" spans="7:8" x14ac:dyDescent="0.25">
      <c r="G525" s="2"/>
      <c r="H525" s="3"/>
    </row>
    <row r="526" spans="7:8" x14ac:dyDescent="0.25">
      <c r="G526" s="2"/>
      <c r="H526" s="3"/>
    </row>
    <row r="527" spans="7:8" x14ac:dyDescent="0.25">
      <c r="G527" s="2"/>
      <c r="H527" s="3"/>
    </row>
    <row r="528" spans="7:8" x14ac:dyDescent="0.25">
      <c r="G528" s="2"/>
      <c r="H528" s="3"/>
    </row>
    <row r="529" spans="7:8" x14ac:dyDescent="0.25">
      <c r="G529" s="2"/>
      <c r="H529" s="3"/>
    </row>
    <row r="530" spans="7:8" x14ac:dyDescent="0.25">
      <c r="G530" s="2"/>
      <c r="H530" s="3"/>
    </row>
    <row r="531" spans="7:8" x14ac:dyDescent="0.25">
      <c r="G531" s="2"/>
      <c r="H531" s="3"/>
    </row>
    <row r="532" spans="7:8" x14ac:dyDescent="0.25">
      <c r="G532" s="2"/>
      <c r="H532" s="3"/>
    </row>
    <row r="533" spans="7:8" x14ac:dyDescent="0.25">
      <c r="G533" s="2"/>
      <c r="H533" s="3"/>
    </row>
    <row r="534" spans="7:8" x14ac:dyDescent="0.25">
      <c r="G534" s="2"/>
      <c r="H534" s="3"/>
    </row>
    <row r="535" spans="7:8" x14ac:dyDescent="0.25">
      <c r="G535" s="2"/>
      <c r="H535" s="3"/>
    </row>
    <row r="536" spans="7:8" x14ac:dyDescent="0.25">
      <c r="G536" s="2"/>
      <c r="H536" s="3"/>
    </row>
    <row r="537" spans="7:8" x14ac:dyDescent="0.25">
      <c r="G537" s="2"/>
      <c r="H537" s="3"/>
    </row>
    <row r="538" spans="7:8" x14ac:dyDescent="0.25">
      <c r="G538" s="2"/>
      <c r="H538" s="3"/>
    </row>
    <row r="539" spans="7:8" x14ac:dyDescent="0.25">
      <c r="G539" s="2"/>
      <c r="H539" s="3"/>
    </row>
    <row r="540" spans="7:8" x14ac:dyDescent="0.25">
      <c r="G540" s="2"/>
      <c r="H540" s="3"/>
    </row>
    <row r="541" spans="7:8" x14ac:dyDescent="0.25">
      <c r="G541" s="2"/>
      <c r="H541" s="3"/>
    </row>
    <row r="542" spans="7:8" x14ac:dyDescent="0.25">
      <c r="G542" s="2"/>
      <c r="H542" s="3"/>
    </row>
    <row r="543" spans="7:8" x14ac:dyDescent="0.25">
      <c r="G543" s="2"/>
      <c r="H543" s="3"/>
    </row>
    <row r="544" spans="7:8" x14ac:dyDescent="0.25">
      <c r="G544" s="2"/>
      <c r="H544" s="3"/>
    </row>
    <row r="545" spans="7:8" x14ac:dyDescent="0.25">
      <c r="G545" s="2"/>
      <c r="H545" s="3"/>
    </row>
    <row r="546" spans="7:8" x14ac:dyDescent="0.25">
      <c r="G546" s="2"/>
      <c r="H546" s="3"/>
    </row>
    <row r="547" spans="7:8" x14ac:dyDescent="0.25">
      <c r="G547" s="2"/>
      <c r="H547" s="3"/>
    </row>
    <row r="548" spans="7:8" x14ac:dyDescent="0.25">
      <c r="G548" s="2"/>
      <c r="H548" s="3"/>
    </row>
    <row r="549" spans="7:8" x14ac:dyDescent="0.25">
      <c r="G549" s="2"/>
      <c r="H549" s="3"/>
    </row>
    <row r="550" spans="7:8" x14ac:dyDescent="0.25">
      <c r="G550" s="2"/>
      <c r="H550" s="3"/>
    </row>
    <row r="551" spans="7:8" x14ac:dyDescent="0.25">
      <c r="G551" s="2"/>
      <c r="H551" s="3"/>
    </row>
    <row r="552" spans="7:8" x14ac:dyDescent="0.25">
      <c r="G552" s="2"/>
      <c r="H552" s="3"/>
    </row>
    <row r="553" spans="7:8" x14ac:dyDescent="0.25">
      <c r="G553" s="2"/>
      <c r="H553" s="3"/>
    </row>
    <row r="554" spans="7:8" x14ac:dyDescent="0.25">
      <c r="G554" s="2"/>
      <c r="H554" s="3"/>
    </row>
    <row r="555" spans="7:8" x14ac:dyDescent="0.25">
      <c r="G555" s="2"/>
      <c r="H555" s="3"/>
    </row>
    <row r="556" spans="7:8" x14ac:dyDescent="0.25">
      <c r="G556" s="2"/>
      <c r="H556" s="3"/>
    </row>
    <row r="557" spans="7:8" x14ac:dyDescent="0.25">
      <c r="G557" s="2"/>
      <c r="H557" s="3"/>
    </row>
    <row r="558" spans="7:8" x14ac:dyDescent="0.25">
      <c r="G558" s="2"/>
      <c r="H558" s="3"/>
    </row>
    <row r="559" spans="7:8" x14ac:dyDescent="0.25">
      <c r="G559" s="2"/>
      <c r="H559" s="3"/>
    </row>
    <row r="560" spans="7:8" x14ac:dyDescent="0.25">
      <c r="G560" s="2"/>
      <c r="H560" s="3"/>
    </row>
    <row r="561" spans="7:8" x14ac:dyDescent="0.25">
      <c r="G561" s="2"/>
      <c r="H561" s="3"/>
    </row>
    <row r="562" spans="7:8" x14ac:dyDescent="0.25">
      <c r="G562" s="2"/>
      <c r="H562" s="3"/>
    </row>
    <row r="563" spans="7:8" x14ac:dyDescent="0.25">
      <c r="G563" s="2"/>
      <c r="H563" s="3"/>
    </row>
    <row r="564" spans="7:8" x14ac:dyDescent="0.25">
      <c r="G564" s="2"/>
      <c r="H564" s="3"/>
    </row>
    <row r="565" spans="7:8" x14ac:dyDescent="0.25">
      <c r="G565" s="2"/>
      <c r="H565" s="3"/>
    </row>
    <row r="566" spans="7:8" x14ac:dyDescent="0.25">
      <c r="G566" s="2"/>
      <c r="H566" s="3"/>
    </row>
    <row r="567" spans="7:8" x14ac:dyDescent="0.25">
      <c r="G567" s="2"/>
      <c r="H567" s="3"/>
    </row>
    <row r="568" spans="7:8" x14ac:dyDescent="0.25">
      <c r="G568" s="2"/>
      <c r="H568" s="3"/>
    </row>
    <row r="569" spans="7:8" x14ac:dyDescent="0.25">
      <c r="G569" s="2"/>
      <c r="H569" s="3"/>
    </row>
    <row r="570" spans="7:8" x14ac:dyDescent="0.25">
      <c r="G570" s="2"/>
      <c r="H570" s="3"/>
    </row>
    <row r="571" spans="7:8" x14ac:dyDescent="0.25">
      <c r="G571" s="2"/>
      <c r="H571" s="3"/>
    </row>
    <row r="572" spans="7:8" x14ac:dyDescent="0.25">
      <c r="G572" s="2"/>
      <c r="H572" s="3"/>
    </row>
    <row r="573" spans="7:8" x14ac:dyDescent="0.25">
      <c r="G573" s="2"/>
      <c r="H573" s="3"/>
    </row>
    <row r="574" spans="7:8" x14ac:dyDescent="0.25">
      <c r="G574" s="2"/>
      <c r="H574" s="3"/>
    </row>
    <row r="575" spans="7:8" x14ac:dyDescent="0.25">
      <c r="G575" s="2"/>
      <c r="H575" s="3"/>
    </row>
    <row r="576" spans="7:8" x14ac:dyDescent="0.25">
      <c r="G576" s="2"/>
      <c r="H576" s="3"/>
    </row>
    <row r="577" spans="7:8" x14ac:dyDescent="0.25">
      <c r="G577" s="2"/>
      <c r="H577" s="3"/>
    </row>
    <row r="578" spans="7:8" x14ac:dyDescent="0.25">
      <c r="G578" s="2"/>
      <c r="H578" s="3"/>
    </row>
    <row r="579" spans="7:8" x14ac:dyDescent="0.25">
      <c r="G579" s="2"/>
      <c r="H579" s="3"/>
    </row>
    <row r="580" spans="7:8" x14ac:dyDescent="0.25">
      <c r="G580" s="2"/>
      <c r="H580" s="3"/>
    </row>
    <row r="581" spans="7:8" x14ac:dyDescent="0.25">
      <c r="G581" s="2"/>
      <c r="H581" s="3"/>
    </row>
    <row r="582" spans="7:8" x14ac:dyDescent="0.25">
      <c r="G582" s="2"/>
      <c r="H582" s="3"/>
    </row>
    <row r="583" spans="7:8" x14ac:dyDescent="0.25">
      <c r="G583" s="2"/>
      <c r="H583" s="3"/>
    </row>
    <row r="584" spans="7:8" x14ac:dyDescent="0.25">
      <c r="G584" s="2"/>
      <c r="H584" s="3"/>
    </row>
    <row r="585" spans="7:8" x14ac:dyDescent="0.25">
      <c r="G585" s="2"/>
      <c r="H585" s="3"/>
    </row>
    <row r="586" spans="7:8" x14ac:dyDescent="0.25">
      <c r="G586" s="2"/>
      <c r="H586" s="3"/>
    </row>
    <row r="587" spans="7:8" x14ac:dyDescent="0.25">
      <c r="G587" s="2"/>
      <c r="H587" s="3"/>
    </row>
    <row r="588" spans="7:8" x14ac:dyDescent="0.25">
      <c r="G588" s="2"/>
      <c r="H588" s="3"/>
    </row>
    <row r="589" spans="7:8" x14ac:dyDescent="0.25">
      <c r="G589" s="2"/>
      <c r="H589" s="3"/>
    </row>
    <row r="590" spans="7:8" x14ac:dyDescent="0.25">
      <c r="G590" s="2"/>
      <c r="H590" s="3"/>
    </row>
    <row r="591" spans="7:8" x14ac:dyDescent="0.25">
      <c r="G591" s="2"/>
      <c r="H591" s="3"/>
    </row>
    <row r="592" spans="7:8" x14ac:dyDescent="0.25">
      <c r="G592" s="2"/>
      <c r="H592" s="3"/>
    </row>
    <row r="593" spans="7:8" x14ac:dyDescent="0.25">
      <c r="G593" s="2"/>
      <c r="H593" s="3"/>
    </row>
    <row r="594" spans="7:8" x14ac:dyDescent="0.25">
      <c r="G594" s="2"/>
      <c r="H594" s="3"/>
    </row>
    <row r="595" spans="7:8" x14ac:dyDescent="0.25">
      <c r="G595" s="2"/>
      <c r="H595" s="3"/>
    </row>
    <row r="596" spans="7:8" x14ac:dyDescent="0.25">
      <c r="G596" s="2"/>
      <c r="H596" s="3"/>
    </row>
    <row r="597" spans="7:8" x14ac:dyDescent="0.25">
      <c r="G597" s="2"/>
      <c r="H597" s="3"/>
    </row>
    <row r="598" spans="7:8" x14ac:dyDescent="0.25">
      <c r="G598" s="2"/>
      <c r="H598" s="3"/>
    </row>
    <row r="599" spans="7:8" x14ac:dyDescent="0.25">
      <c r="G599" s="2"/>
      <c r="H599" s="3"/>
    </row>
    <row r="600" spans="7:8" x14ac:dyDescent="0.25">
      <c r="G600" s="2"/>
      <c r="H600" s="3"/>
    </row>
    <row r="601" spans="7:8" x14ac:dyDescent="0.25">
      <c r="G601" s="2"/>
      <c r="H601" s="3"/>
    </row>
    <row r="602" spans="7:8" x14ac:dyDescent="0.25">
      <c r="G602" s="2"/>
      <c r="H602" s="3"/>
    </row>
    <row r="603" spans="7:8" x14ac:dyDescent="0.25">
      <c r="G603" s="2"/>
      <c r="H603" s="3"/>
    </row>
    <row r="604" spans="7:8" x14ac:dyDescent="0.25">
      <c r="G604" s="2"/>
      <c r="H604" s="3"/>
    </row>
    <row r="605" spans="7:8" x14ac:dyDescent="0.25">
      <c r="G605" s="2"/>
      <c r="H605" s="3"/>
    </row>
    <row r="606" spans="7:8" x14ac:dyDescent="0.25">
      <c r="G606" s="2"/>
      <c r="H606" s="3"/>
    </row>
    <row r="607" spans="7:8" x14ac:dyDescent="0.25">
      <c r="G607" s="2"/>
      <c r="H607" s="3"/>
    </row>
    <row r="608" spans="7:8" x14ac:dyDescent="0.25">
      <c r="G608" s="2"/>
      <c r="H608" s="3"/>
    </row>
    <row r="609" spans="7:8" x14ac:dyDescent="0.25">
      <c r="G609" s="2"/>
      <c r="H609" s="3"/>
    </row>
    <row r="610" spans="7:8" x14ac:dyDescent="0.25">
      <c r="G610" s="2"/>
      <c r="H610" s="3"/>
    </row>
    <row r="611" spans="7:8" x14ac:dyDescent="0.25">
      <c r="G611" s="2"/>
      <c r="H611" s="3"/>
    </row>
    <row r="612" spans="7:8" x14ac:dyDescent="0.25">
      <c r="G612" s="2"/>
      <c r="H612" s="3"/>
    </row>
    <row r="613" spans="7:8" x14ac:dyDescent="0.25">
      <c r="G613" s="2"/>
      <c r="H613" s="3"/>
    </row>
    <row r="614" spans="7:8" x14ac:dyDescent="0.25">
      <c r="G614" s="2"/>
      <c r="H614" s="3"/>
    </row>
    <row r="615" spans="7:8" x14ac:dyDescent="0.25">
      <c r="G615" s="2"/>
      <c r="H615" s="3"/>
    </row>
    <row r="616" spans="7:8" x14ac:dyDescent="0.25">
      <c r="G616" s="2"/>
      <c r="H616" s="3"/>
    </row>
    <row r="617" spans="7:8" x14ac:dyDescent="0.25">
      <c r="G617" s="2"/>
      <c r="H617" s="3"/>
    </row>
    <row r="618" spans="7:8" x14ac:dyDescent="0.25">
      <c r="G618" s="2"/>
      <c r="H618" s="3"/>
    </row>
    <row r="619" spans="7:8" x14ac:dyDescent="0.25">
      <c r="G619" s="2"/>
      <c r="H619" s="3"/>
    </row>
    <row r="620" spans="7:8" x14ac:dyDescent="0.25">
      <c r="G620" s="2"/>
      <c r="H620" s="3"/>
    </row>
    <row r="621" spans="7:8" x14ac:dyDescent="0.25">
      <c r="G621" s="2"/>
      <c r="H621" s="3"/>
    </row>
    <row r="622" spans="7:8" x14ac:dyDescent="0.25">
      <c r="G622" s="2"/>
      <c r="H622" s="3"/>
    </row>
    <row r="623" spans="7:8" x14ac:dyDescent="0.25">
      <c r="G623" s="2"/>
      <c r="H623" s="3"/>
    </row>
    <row r="624" spans="7:8" x14ac:dyDescent="0.25">
      <c r="G624" s="2"/>
      <c r="H624" s="3"/>
    </row>
    <row r="625" spans="7:8" x14ac:dyDescent="0.25">
      <c r="G625" s="2"/>
      <c r="H625" s="3"/>
    </row>
    <row r="626" spans="7:8" x14ac:dyDescent="0.25">
      <c r="G626" s="2"/>
      <c r="H626" s="3"/>
    </row>
    <row r="627" spans="7:8" x14ac:dyDescent="0.25">
      <c r="G627" s="2"/>
      <c r="H627" s="3"/>
    </row>
    <row r="628" spans="7:8" x14ac:dyDescent="0.25">
      <c r="G628" s="2"/>
      <c r="H628" s="3"/>
    </row>
    <row r="629" spans="7:8" x14ac:dyDescent="0.25">
      <c r="G629" s="2"/>
      <c r="H629" s="3"/>
    </row>
    <row r="630" spans="7:8" x14ac:dyDescent="0.25">
      <c r="G630" s="2"/>
      <c r="H630" s="3"/>
    </row>
    <row r="631" spans="7:8" x14ac:dyDescent="0.25">
      <c r="G631" s="2"/>
      <c r="H631" s="3"/>
    </row>
    <row r="632" spans="7:8" x14ac:dyDescent="0.25">
      <c r="G632" s="2"/>
      <c r="H632" s="3"/>
    </row>
    <row r="633" spans="7:8" x14ac:dyDescent="0.25">
      <c r="G633" s="2"/>
      <c r="H633" s="3"/>
    </row>
    <row r="634" spans="7:8" x14ac:dyDescent="0.25">
      <c r="G634" s="2"/>
      <c r="H634" s="3"/>
    </row>
    <row r="635" spans="7:8" x14ac:dyDescent="0.25">
      <c r="G635" s="2"/>
      <c r="H635" s="3"/>
    </row>
    <row r="636" spans="7:8" x14ac:dyDescent="0.25">
      <c r="G636" s="2"/>
      <c r="H636" s="3"/>
    </row>
    <row r="637" spans="7:8" x14ac:dyDescent="0.25">
      <c r="G637" s="2"/>
      <c r="H637" s="3"/>
    </row>
    <row r="638" spans="7:8" x14ac:dyDescent="0.25">
      <c r="G638" s="2"/>
      <c r="H638" s="3"/>
    </row>
    <row r="639" spans="7:8" x14ac:dyDescent="0.25">
      <c r="G639" s="2"/>
      <c r="H639" s="3"/>
    </row>
    <row r="640" spans="7:8" x14ac:dyDescent="0.25">
      <c r="G640" s="2"/>
      <c r="H640" s="3"/>
    </row>
    <row r="641" spans="7:8" x14ac:dyDescent="0.25">
      <c r="G641" s="2"/>
      <c r="H641" s="3"/>
    </row>
    <row r="642" spans="7:8" x14ac:dyDescent="0.25">
      <c r="G642" s="2"/>
      <c r="H642" s="3"/>
    </row>
    <row r="643" spans="7:8" x14ac:dyDescent="0.25">
      <c r="G643" s="2"/>
      <c r="H643" s="3"/>
    </row>
    <row r="644" spans="7:8" x14ac:dyDescent="0.25">
      <c r="G644" s="2"/>
      <c r="H644" s="3"/>
    </row>
    <row r="645" spans="7:8" x14ac:dyDescent="0.25">
      <c r="G645" s="2"/>
      <c r="H645" s="3"/>
    </row>
    <row r="646" spans="7:8" x14ac:dyDescent="0.25">
      <c r="G646" s="2"/>
      <c r="H646" s="3"/>
    </row>
    <row r="647" spans="7:8" x14ac:dyDescent="0.25">
      <c r="G647" s="2"/>
      <c r="H647" s="3"/>
    </row>
    <row r="648" spans="7:8" x14ac:dyDescent="0.25">
      <c r="G648" s="2"/>
      <c r="H648" s="3"/>
    </row>
    <row r="649" spans="7:8" x14ac:dyDescent="0.25">
      <c r="G649" s="2"/>
      <c r="H649" s="3"/>
    </row>
    <row r="650" spans="7:8" x14ac:dyDescent="0.25">
      <c r="G650" s="2"/>
      <c r="H650" s="3"/>
    </row>
    <row r="651" spans="7:8" x14ac:dyDescent="0.25">
      <c r="G651" s="2"/>
      <c r="H651" s="3"/>
    </row>
    <row r="652" spans="7:8" x14ac:dyDescent="0.25">
      <c r="G652" s="2"/>
      <c r="H652" s="3"/>
    </row>
    <row r="653" spans="7:8" x14ac:dyDescent="0.25">
      <c r="G653" s="2"/>
      <c r="H653" s="3"/>
    </row>
    <row r="654" spans="7:8" x14ac:dyDescent="0.25">
      <c r="G654" s="2"/>
      <c r="H654" s="3"/>
    </row>
    <row r="655" spans="7:8" x14ac:dyDescent="0.25">
      <c r="G655" s="2"/>
      <c r="H655" s="3"/>
    </row>
    <row r="656" spans="7:8" x14ac:dyDescent="0.25">
      <c r="G656" s="2"/>
      <c r="H656" s="3"/>
    </row>
    <row r="657" spans="7:8" x14ac:dyDescent="0.25">
      <c r="G657" s="2"/>
      <c r="H657" s="3"/>
    </row>
    <row r="658" spans="7:8" x14ac:dyDescent="0.25">
      <c r="G658" s="2"/>
      <c r="H658" s="3"/>
    </row>
    <row r="659" spans="7:8" x14ac:dyDescent="0.25">
      <c r="G659" s="2"/>
      <c r="H659" s="3"/>
    </row>
    <row r="660" spans="7:8" x14ac:dyDescent="0.25">
      <c r="G660" s="2"/>
      <c r="H660" s="3"/>
    </row>
    <row r="661" spans="7:8" x14ac:dyDescent="0.25">
      <c r="G661" s="2"/>
      <c r="H661" s="3"/>
    </row>
    <row r="662" spans="7:8" x14ac:dyDescent="0.25">
      <c r="G662" s="2"/>
      <c r="H662" s="3"/>
    </row>
    <row r="663" spans="7:8" x14ac:dyDescent="0.25">
      <c r="G663" s="2"/>
      <c r="H663" s="3"/>
    </row>
    <row r="664" spans="7:8" x14ac:dyDescent="0.25">
      <c r="G664" s="2"/>
      <c r="H664" s="3"/>
    </row>
    <row r="665" spans="7:8" x14ac:dyDescent="0.25">
      <c r="G665" s="2"/>
      <c r="H665" s="3"/>
    </row>
    <row r="666" spans="7:8" x14ac:dyDescent="0.25">
      <c r="G666" s="2"/>
      <c r="H666" s="3"/>
    </row>
    <row r="667" spans="7:8" x14ac:dyDescent="0.25">
      <c r="G667" s="2"/>
      <c r="H667" s="3"/>
    </row>
    <row r="668" spans="7:8" x14ac:dyDescent="0.25">
      <c r="G668" s="2"/>
      <c r="H668" s="3"/>
    </row>
    <row r="669" spans="7:8" x14ac:dyDescent="0.25">
      <c r="G669" s="2"/>
      <c r="H669" s="3"/>
    </row>
    <row r="670" spans="7:8" x14ac:dyDescent="0.25">
      <c r="G670" s="2"/>
      <c r="H670" s="3"/>
    </row>
    <row r="671" spans="7:8" x14ac:dyDescent="0.25">
      <c r="G671" s="2"/>
      <c r="H671" s="3"/>
    </row>
    <row r="672" spans="7:8" x14ac:dyDescent="0.25">
      <c r="G672" s="2"/>
      <c r="H672" s="3"/>
    </row>
    <row r="673" spans="7:8" x14ac:dyDescent="0.25">
      <c r="G673" s="2"/>
      <c r="H673" s="3"/>
    </row>
    <row r="674" spans="7:8" x14ac:dyDescent="0.25">
      <c r="G674" s="2"/>
      <c r="H674" s="3"/>
    </row>
    <row r="675" spans="7:8" x14ac:dyDescent="0.25">
      <c r="G675" s="2"/>
      <c r="H675" s="3"/>
    </row>
    <row r="676" spans="7:8" x14ac:dyDescent="0.25">
      <c r="G676" s="2"/>
      <c r="H676" s="3"/>
    </row>
    <row r="677" spans="7:8" x14ac:dyDescent="0.25">
      <c r="G677" s="2"/>
      <c r="H677" s="3"/>
    </row>
    <row r="678" spans="7:8" x14ac:dyDescent="0.25">
      <c r="G678" s="2"/>
      <c r="H678" s="3"/>
    </row>
    <row r="679" spans="7:8" x14ac:dyDescent="0.25">
      <c r="G679" s="2"/>
      <c r="H679" s="3"/>
    </row>
    <row r="680" spans="7:8" x14ac:dyDescent="0.25">
      <c r="G680" s="2"/>
      <c r="H680" s="3"/>
    </row>
    <row r="681" spans="7:8" x14ac:dyDescent="0.25">
      <c r="G681" s="2"/>
      <c r="H681" s="3"/>
    </row>
    <row r="682" spans="7:8" x14ac:dyDescent="0.25">
      <c r="G682" s="2"/>
      <c r="H682" s="3"/>
    </row>
    <row r="683" spans="7:8" x14ac:dyDescent="0.25">
      <c r="G683" s="2"/>
      <c r="H683" s="3"/>
    </row>
    <row r="684" spans="7:8" x14ac:dyDescent="0.25">
      <c r="G684" s="2"/>
      <c r="H684" s="3"/>
    </row>
    <row r="685" spans="7:8" x14ac:dyDescent="0.25">
      <c r="G685" s="2"/>
      <c r="H685" s="3"/>
    </row>
    <row r="686" spans="7:8" x14ac:dyDescent="0.25">
      <c r="G686" s="2"/>
      <c r="H686" s="3"/>
    </row>
    <row r="687" spans="7:8" x14ac:dyDescent="0.25">
      <c r="G687" s="2"/>
      <c r="H687" s="3"/>
    </row>
    <row r="688" spans="7:8" x14ac:dyDescent="0.25">
      <c r="G688" s="2"/>
      <c r="H688" s="3"/>
    </row>
    <row r="689" spans="7:8" x14ac:dyDescent="0.25">
      <c r="G689" s="2"/>
      <c r="H689" s="3"/>
    </row>
    <row r="690" spans="7:8" x14ac:dyDescent="0.25">
      <c r="G690" s="2"/>
      <c r="H690" s="3"/>
    </row>
    <row r="691" spans="7:8" x14ac:dyDescent="0.25">
      <c r="G691" s="2"/>
      <c r="H691" s="3"/>
    </row>
    <row r="692" spans="7:8" x14ac:dyDescent="0.25">
      <c r="G692" s="2"/>
      <c r="H692" s="3"/>
    </row>
    <row r="693" spans="7:8" x14ac:dyDescent="0.25">
      <c r="G693" s="2"/>
      <c r="H693" s="3"/>
    </row>
    <row r="694" spans="7:8" x14ac:dyDescent="0.25">
      <c r="G694" s="2"/>
      <c r="H694" s="3"/>
    </row>
    <row r="695" spans="7:8" x14ac:dyDescent="0.25">
      <c r="G695" s="2"/>
      <c r="H695" s="3"/>
    </row>
    <row r="696" spans="7:8" x14ac:dyDescent="0.25">
      <c r="G696" s="2"/>
      <c r="H696" s="3"/>
    </row>
    <row r="697" spans="7:8" x14ac:dyDescent="0.25">
      <c r="G697" s="2"/>
      <c r="H697" s="3"/>
    </row>
    <row r="698" spans="7:8" x14ac:dyDescent="0.25">
      <c r="G698" s="2"/>
      <c r="H698" s="3"/>
    </row>
    <row r="699" spans="7:8" x14ac:dyDescent="0.25">
      <c r="G699" s="2"/>
      <c r="H699" s="3"/>
    </row>
    <row r="700" spans="7:8" x14ac:dyDescent="0.25">
      <c r="G700" s="2"/>
      <c r="H700" s="3"/>
    </row>
    <row r="701" spans="7:8" x14ac:dyDescent="0.25">
      <c r="G701" s="2"/>
      <c r="H701" s="3"/>
    </row>
    <row r="702" spans="7:8" x14ac:dyDescent="0.25">
      <c r="G702" s="2"/>
      <c r="H702" s="3"/>
    </row>
    <row r="703" spans="7:8" x14ac:dyDescent="0.25">
      <c r="G703" s="2"/>
      <c r="H703" s="3"/>
    </row>
    <row r="704" spans="7:8" x14ac:dyDescent="0.25">
      <c r="G704" s="2"/>
      <c r="H704" s="3"/>
    </row>
    <row r="705" spans="7:8" x14ac:dyDescent="0.25">
      <c r="G705" s="2"/>
      <c r="H705" s="3"/>
    </row>
    <row r="706" spans="7:8" x14ac:dyDescent="0.25">
      <c r="G706" s="2"/>
      <c r="H706" s="3"/>
    </row>
    <row r="707" spans="7:8" x14ac:dyDescent="0.25">
      <c r="G707" s="2"/>
      <c r="H707" s="3"/>
    </row>
    <row r="708" spans="7:8" x14ac:dyDescent="0.25">
      <c r="G708" s="2"/>
      <c r="H708" s="3"/>
    </row>
    <row r="709" spans="7:8" x14ac:dyDescent="0.25">
      <c r="G709" s="2"/>
      <c r="H709" s="3"/>
    </row>
    <row r="710" spans="7:8" x14ac:dyDescent="0.25">
      <c r="G710" s="2"/>
      <c r="H710" s="3"/>
    </row>
    <row r="711" spans="7:8" x14ac:dyDescent="0.25">
      <c r="G711" s="2"/>
      <c r="H711" s="3"/>
    </row>
    <row r="712" spans="7:8" x14ac:dyDescent="0.25">
      <c r="G712" s="2"/>
      <c r="H712" s="3"/>
    </row>
    <row r="713" spans="7:8" x14ac:dyDescent="0.25">
      <c r="G713" s="2"/>
      <c r="H713" s="3"/>
    </row>
    <row r="714" spans="7:8" x14ac:dyDescent="0.25">
      <c r="G714" s="2"/>
      <c r="H714" s="3"/>
    </row>
    <row r="715" spans="7:8" x14ac:dyDescent="0.25">
      <c r="G715" s="2"/>
      <c r="H715" s="3"/>
    </row>
    <row r="716" spans="7:8" x14ac:dyDescent="0.25">
      <c r="G716" s="2"/>
      <c r="H716" s="3"/>
    </row>
    <row r="717" spans="7:8" x14ac:dyDescent="0.25">
      <c r="G717" s="2"/>
      <c r="H717" s="3"/>
    </row>
    <row r="718" spans="7:8" x14ac:dyDescent="0.25">
      <c r="G718" s="2"/>
      <c r="H718" s="3"/>
    </row>
    <row r="719" spans="7:8" x14ac:dyDescent="0.25">
      <c r="G719" s="2"/>
      <c r="H719" s="3"/>
    </row>
    <row r="720" spans="7:8" x14ac:dyDescent="0.25">
      <c r="G720" s="2"/>
      <c r="H720" s="3"/>
    </row>
    <row r="721" spans="7:8" x14ac:dyDescent="0.25">
      <c r="G721" s="2"/>
      <c r="H721" s="3"/>
    </row>
    <row r="722" spans="7:8" x14ac:dyDescent="0.25">
      <c r="G722" s="2"/>
      <c r="H722" s="3"/>
    </row>
    <row r="723" spans="7:8" x14ac:dyDescent="0.25">
      <c r="G723" s="2"/>
      <c r="H723" s="3"/>
    </row>
    <row r="724" spans="7:8" x14ac:dyDescent="0.25">
      <c r="G724" s="2"/>
      <c r="H724" s="3"/>
    </row>
    <row r="725" spans="7:8" x14ac:dyDescent="0.25">
      <c r="G725" s="2"/>
      <c r="H725" s="3"/>
    </row>
    <row r="726" spans="7:8" x14ac:dyDescent="0.25">
      <c r="G726" s="2"/>
      <c r="H726" s="3"/>
    </row>
    <row r="727" spans="7:8" x14ac:dyDescent="0.25">
      <c r="G727" s="2"/>
      <c r="H727" s="3"/>
    </row>
    <row r="728" spans="7:8" x14ac:dyDescent="0.25">
      <c r="G728" s="2"/>
      <c r="H728" s="3"/>
    </row>
    <row r="729" spans="7:8" x14ac:dyDescent="0.25">
      <c r="G729" s="2"/>
      <c r="H729" s="3"/>
    </row>
    <row r="730" spans="7:8" x14ac:dyDescent="0.25">
      <c r="G730" s="2"/>
      <c r="H730" s="3"/>
    </row>
    <row r="731" spans="7:8" x14ac:dyDescent="0.25">
      <c r="G731" s="2"/>
      <c r="H731" s="3"/>
    </row>
    <row r="732" spans="7:8" x14ac:dyDescent="0.25">
      <c r="G732" s="2"/>
      <c r="H732" s="3"/>
    </row>
    <row r="733" spans="7:8" x14ac:dyDescent="0.25">
      <c r="G733" s="2"/>
      <c r="H733" s="3"/>
    </row>
    <row r="734" spans="7:8" x14ac:dyDescent="0.25">
      <c r="G734" s="2"/>
      <c r="H734" s="3"/>
    </row>
    <row r="735" spans="7:8" x14ac:dyDescent="0.25">
      <c r="G735" s="2"/>
      <c r="H735" s="3"/>
    </row>
    <row r="736" spans="7:8" x14ac:dyDescent="0.25">
      <c r="G736" s="2"/>
      <c r="H736" s="3"/>
    </row>
    <row r="737" spans="7:8" x14ac:dyDescent="0.25">
      <c r="G737" s="2"/>
      <c r="H737" s="3"/>
    </row>
    <row r="738" spans="7:8" x14ac:dyDescent="0.25">
      <c r="G738" s="2"/>
      <c r="H738" s="3"/>
    </row>
    <row r="739" spans="7:8" x14ac:dyDescent="0.25">
      <c r="G739" s="2"/>
      <c r="H739" s="3"/>
    </row>
    <row r="740" spans="7:8" x14ac:dyDescent="0.25">
      <c r="G740" s="2"/>
      <c r="H740" s="3"/>
    </row>
    <row r="741" spans="7:8" x14ac:dyDescent="0.25">
      <c r="G741" s="2"/>
      <c r="H741" s="3"/>
    </row>
    <row r="742" spans="7:8" x14ac:dyDescent="0.25">
      <c r="G742" s="2"/>
      <c r="H742" s="3"/>
    </row>
    <row r="743" spans="7:8" x14ac:dyDescent="0.25">
      <c r="G743" s="2"/>
      <c r="H743" s="3"/>
    </row>
    <row r="744" spans="7:8" x14ac:dyDescent="0.25">
      <c r="G744" s="2"/>
      <c r="H744" s="3"/>
    </row>
    <row r="745" spans="7:8" x14ac:dyDescent="0.25">
      <c r="G745" s="2"/>
      <c r="H745" s="3"/>
    </row>
    <row r="746" spans="7:8" x14ac:dyDescent="0.25">
      <c r="G746" s="2"/>
      <c r="H746" s="3"/>
    </row>
    <row r="747" spans="7:8" x14ac:dyDescent="0.25">
      <c r="G747" s="2"/>
      <c r="H747" s="3"/>
    </row>
    <row r="748" spans="7:8" x14ac:dyDescent="0.25">
      <c r="G748" s="2"/>
      <c r="H748" s="3"/>
    </row>
    <row r="749" spans="7:8" x14ac:dyDescent="0.25">
      <c r="G749" s="2"/>
      <c r="H749" s="3"/>
    </row>
    <row r="750" spans="7:8" x14ac:dyDescent="0.25">
      <c r="G750" s="2"/>
      <c r="H750" s="3"/>
    </row>
    <row r="751" spans="7:8" x14ac:dyDescent="0.25">
      <c r="G751" s="2"/>
      <c r="H751" s="3"/>
    </row>
    <row r="752" spans="7:8" x14ac:dyDescent="0.25">
      <c r="G752" s="2"/>
      <c r="H752" s="3"/>
    </row>
    <row r="753" spans="7:8" x14ac:dyDescent="0.25">
      <c r="G753" s="2"/>
      <c r="H753" s="3"/>
    </row>
    <row r="754" spans="7:8" x14ac:dyDescent="0.25">
      <c r="G754" s="2"/>
      <c r="H754" s="3"/>
    </row>
    <row r="755" spans="7:8" x14ac:dyDescent="0.25">
      <c r="G755" s="2"/>
      <c r="H755" s="3"/>
    </row>
    <row r="756" spans="7:8" x14ac:dyDescent="0.25">
      <c r="G756" s="2"/>
      <c r="H756" s="3"/>
    </row>
    <row r="757" spans="7:8" x14ac:dyDescent="0.25">
      <c r="G757" s="2"/>
      <c r="H757" s="3"/>
    </row>
    <row r="758" spans="7:8" x14ac:dyDescent="0.25">
      <c r="G758" s="2"/>
      <c r="H758" s="3"/>
    </row>
    <row r="759" spans="7:8" x14ac:dyDescent="0.25">
      <c r="G759" s="2"/>
      <c r="H759" s="3"/>
    </row>
    <row r="760" spans="7:8" x14ac:dyDescent="0.25">
      <c r="G760" s="2"/>
      <c r="H760" s="3"/>
    </row>
    <row r="761" spans="7:8" x14ac:dyDescent="0.25">
      <c r="G761" s="2"/>
      <c r="H761" s="3"/>
    </row>
    <row r="762" spans="7:8" x14ac:dyDescent="0.25">
      <c r="G762" s="2"/>
      <c r="H762" s="3"/>
    </row>
    <row r="763" spans="7:8" x14ac:dyDescent="0.25">
      <c r="G763" s="2"/>
      <c r="H763" s="3"/>
    </row>
    <row r="764" spans="7:8" x14ac:dyDescent="0.25">
      <c r="G764" s="2"/>
      <c r="H764" s="3"/>
    </row>
    <row r="765" spans="7:8" x14ac:dyDescent="0.25">
      <c r="G765" s="2"/>
      <c r="H765" s="3"/>
    </row>
    <row r="766" spans="7:8" x14ac:dyDescent="0.25">
      <c r="G766" s="2"/>
      <c r="H766" s="3"/>
    </row>
    <row r="767" spans="7:8" x14ac:dyDescent="0.25">
      <c r="G767" s="2"/>
      <c r="H767" s="3"/>
    </row>
    <row r="768" spans="7:8" x14ac:dyDescent="0.25">
      <c r="G768" s="2"/>
      <c r="H768" s="3"/>
    </row>
    <row r="769" spans="7:8" x14ac:dyDescent="0.25">
      <c r="G769" s="2"/>
      <c r="H769" s="3"/>
    </row>
    <row r="770" spans="7:8" x14ac:dyDescent="0.25">
      <c r="G770" s="2"/>
      <c r="H770" s="3"/>
    </row>
    <row r="771" spans="7:8" x14ac:dyDescent="0.25">
      <c r="G771" s="2"/>
      <c r="H771" s="3"/>
    </row>
    <row r="772" spans="7:8" x14ac:dyDescent="0.25">
      <c r="G772" s="2"/>
      <c r="H772" s="3"/>
    </row>
    <row r="773" spans="7:8" x14ac:dyDescent="0.25">
      <c r="G773" s="2"/>
      <c r="H773" s="3"/>
    </row>
    <row r="774" spans="7:8" x14ac:dyDescent="0.25">
      <c r="G774" s="2"/>
      <c r="H774" s="3"/>
    </row>
    <row r="775" spans="7:8" x14ac:dyDescent="0.25">
      <c r="G775" s="2"/>
      <c r="H775" s="3"/>
    </row>
    <row r="776" spans="7:8" x14ac:dyDescent="0.25">
      <c r="G776" s="2"/>
      <c r="H776" s="3"/>
    </row>
    <row r="777" spans="7:8" x14ac:dyDescent="0.25">
      <c r="G777" s="2"/>
      <c r="H777" s="3"/>
    </row>
    <row r="778" spans="7:8" x14ac:dyDescent="0.25">
      <c r="G778" s="2"/>
      <c r="H778" s="3"/>
    </row>
    <row r="779" spans="7:8" x14ac:dyDescent="0.25">
      <c r="G779" s="2"/>
      <c r="H779" s="3"/>
    </row>
    <row r="780" spans="7:8" x14ac:dyDescent="0.25">
      <c r="G780" s="2"/>
      <c r="H780" s="3"/>
    </row>
    <row r="781" spans="7:8" x14ac:dyDescent="0.25">
      <c r="G781" s="2"/>
      <c r="H781" s="3"/>
    </row>
    <row r="782" spans="7:8" x14ac:dyDescent="0.25">
      <c r="G782" s="2"/>
      <c r="H782" s="3"/>
    </row>
    <row r="783" spans="7:8" x14ac:dyDescent="0.25">
      <c r="G783" s="2"/>
      <c r="H783" s="3"/>
    </row>
    <row r="784" spans="7:8" x14ac:dyDescent="0.25">
      <c r="G784" s="2"/>
      <c r="H784" s="3"/>
    </row>
    <row r="785" spans="7:8" x14ac:dyDescent="0.25">
      <c r="G785" s="2"/>
      <c r="H785" s="3"/>
    </row>
    <row r="786" spans="7:8" x14ac:dyDescent="0.25">
      <c r="G786" s="2"/>
      <c r="H786" s="3"/>
    </row>
    <row r="787" spans="7:8" x14ac:dyDescent="0.25">
      <c r="G787" s="2"/>
      <c r="H787" s="3"/>
    </row>
    <row r="788" spans="7:8" x14ac:dyDescent="0.25">
      <c r="G788" s="2"/>
      <c r="H788" s="3"/>
    </row>
    <row r="789" spans="7:8" x14ac:dyDescent="0.25">
      <c r="G789" s="2"/>
      <c r="H789" s="3"/>
    </row>
    <row r="790" spans="7:8" x14ac:dyDescent="0.25">
      <c r="G790" s="2"/>
      <c r="H790" s="3"/>
    </row>
    <row r="791" spans="7:8" x14ac:dyDescent="0.25">
      <c r="G791" s="2"/>
      <c r="H791" s="3"/>
    </row>
    <row r="792" spans="7:8" x14ac:dyDescent="0.25">
      <c r="G792" s="2"/>
      <c r="H792" s="3"/>
    </row>
    <row r="793" spans="7:8" x14ac:dyDescent="0.25">
      <c r="G793" s="2"/>
      <c r="H793" s="3"/>
    </row>
    <row r="794" spans="7:8" x14ac:dyDescent="0.25">
      <c r="G794" s="2"/>
      <c r="H794" s="3"/>
    </row>
    <row r="795" spans="7:8" x14ac:dyDescent="0.25">
      <c r="G795" s="2"/>
      <c r="H795" s="3"/>
    </row>
    <row r="796" spans="7:8" x14ac:dyDescent="0.25">
      <c r="G796" s="2"/>
      <c r="H796" s="3"/>
    </row>
    <row r="797" spans="7:8" x14ac:dyDescent="0.25">
      <c r="G797" s="2"/>
      <c r="H797" s="3"/>
    </row>
    <row r="798" spans="7:8" x14ac:dyDescent="0.25">
      <c r="G798" s="2"/>
      <c r="H798" s="3"/>
    </row>
    <row r="799" spans="7:8" x14ac:dyDescent="0.25">
      <c r="G799" s="2"/>
      <c r="H799" s="3"/>
    </row>
    <row r="800" spans="7:8" x14ac:dyDescent="0.25">
      <c r="G800" s="2"/>
      <c r="H800" s="3"/>
    </row>
    <row r="801" spans="7:8" x14ac:dyDescent="0.25">
      <c r="G801" s="2"/>
      <c r="H801" s="3"/>
    </row>
    <row r="802" spans="7:8" x14ac:dyDescent="0.25">
      <c r="G802" s="2"/>
      <c r="H802" s="3"/>
    </row>
    <row r="803" spans="7:8" x14ac:dyDescent="0.25">
      <c r="G803" s="2"/>
      <c r="H803" s="3"/>
    </row>
    <row r="804" spans="7:8" x14ac:dyDescent="0.25">
      <c r="G804" s="2"/>
      <c r="H804" s="3"/>
    </row>
    <row r="805" spans="7:8" x14ac:dyDescent="0.25">
      <c r="G805" s="2"/>
      <c r="H805" s="3"/>
    </row>
    <row r="806" spans="7:8" x14ac:dyDescent="0.25">
      <c r="G806" s="2"/>
      <c r="H806" s="3"/>
    </row>
    <row r="807" spans="7:8" x14ac:dyDescent="0.25">
      <c r="G807" s="2"/>
      <c r="H807" s="3"/>
    </row>
    <row r="808" spans="7:8" x14ac:dyDescent="0.25">
      <c r="G808" s="2"/>
      <c r="H808" s="3"/>
    </row>
    <row r="809" spans="7:8" x14ac:dyDescent="0.25">
      <c r="G809" s="2"/>
      <c r="H809" s="3"/>
    </row>
    <row r="810" spans="7:8" x14ac:dyDescent="0.25">
      <c r="G810" s="2"/>
      <c r="H810" s="3"/>
    </row>
    <row r="811" spans="7:8" x14ac:dyDescent="0.25">
      <c r="G811" s="2"/>
      <c r="H811" s="3"/>
    </row>
    <row r="812" spans="7:8" x14ac:dyDescent="0.25">
      <c r="G812" s="2"/>
      <c r="H812" s="3"/>
    </row>
    <row r="813" spans="7:8" x14ac:dyDescent="0.25">
      <c r="G813" s="2"/>
      <c r="H813" s="3"/>
    </row>
    <row r="814" spans="7:8" x14ac:dyDescent="0.25">
      <c r="G814" s="2"/>
      <c r="H814" s="3"/>
    </row>
    <row r="815" spans="7:8" x14ac:dyDescent="0.25">
      <c r="G815" s="2"/>
      <c r="H815" s="3"/>
    </row>
    <row r="816" spans="7:8" x14ac:dyDescent="0.25">
      <c r="G816" s="2"/>
      <c r="H816" s="3"/>
    </row>
    <row r="817" spans="7:8" x14ac:dyDescent="0.25">
      <c r="G817" s="2"/>
      <c r="H817" s="3"/>
    </row>
    <row r="818" spans="7:8" x14ac:dyDescent="0.25">
      <c r="G818" s="2"/>
      <c r="H818" s="3"/>
    </row>
    <row r="819" spans="7:8" x14ac:dyDescent="0.25">
      <c r="G819" s="2"/>
      <c r="H819" s="3"/>
    </row>
    <row r="820" spans="7:8" x14ac:dyDescent="0.25">
      <c r="G820" s="2"/>
      <c r="H820" s="3"/>
    </row>
    <row r="821" spans="7:8" x14ac:dyDescent="0.25">
      <c r="G821" s="2"/>
      <c r="H821" s="3"/>
    </row>
    <row r="822" spans="7:8" x14ac:dyDescent="0.25">
      <c r="G822" s="2"/>
      <c r="H822" s="3"/>
    </row>
    <row r="823" spans="7:8" x14ac:dyDescent="0.25">
      <c r="G823" s="2"/>
      <c r="H823" s="3"/>
    </row>
    <row r="824" spans="7:8" x14ac:dyDescent="0.25">
      <c r="G824" s="2"/>
      <c r="H824" s="3"/>
    </row>
    <row r="825" spans="7:8" x14ac:dyDescent="0.25">
      <c r="G825" s="2"/>
      <c r="H825" s="3"/>
    </row>
    <row r="826" spans="7:8" x14ac:dyDescent="0.25">
      <c r="G826" s="2"/>
      <c r="H826" s="3"/>
    </row>
    <row r="827" spans="7:8" x14ac:dyDescent="0.25">
      <c r="G827" s="2"/>
      <c r="H827" s="3"/>
    </row>
    <row r="828" spans="7:8" x14ac:dyDescent="0.25">
      <c r="G828" s="2"/>
      <c r="H828" s="3"/>
    </row>
    <row r="829" spans="7:8" x14ac:dyDescent="0.25">
      <c r="G829" s="2"/>
      <c r="H829" s="3"/>
    </row>
    <row r="830" spans="7:8" x14ac:dyDescent="0.25">
      <c r="G830" s="2"/>
      <c r="H830" s="3"/>
    </row>
    <row r="831" spans="7:8" x14ac:dyDescent="0.25">
      <c r="G831" s="2"/>
      <c r="H831" s="3"/>
    </row>
    <row r="832" spans="7:8" x14ac:dyDescent="0.25">
      <c r="G832" s="2"/>
      <c r="H832" s="3"/>
    </row>
    <row r="833" spans="7:8" x14ac:dyDescent="0.25">
      <c r="G833" s="2"/>
      <c r="H833" s="3"/>
    </row>
    <row r="834" spans="7:8" x14ac:dyDescent="0.25">
      <c r="G834" s="2"/>
      <c r="H834" s="3"/>
    </row>
    <row r="835" spans="7:8" x14ac:dyDescent="0.25">
      <c r="G835" s="2"/>
      <c r="H835" s="3"/>
    </row>
    <row r="836" spans="7:8" x14ac:dyDescent="0.25">
      <c r="G836" s="2"/>
      <c r="H836" s="3"/>
    </row>
    <row r="837" spans="7:8" x14ac:dyDescent="0.25">
      <c r="G837" s="2"/>
      <c r="H837" s="3"/>
    </row>
    <row r="838" spans="7:8" x14ac:dyDescent="0.25">
      <c r="G838" s="2"/>
      <c r="H838" s="3"/>
    </row>
    <row r="839" spans="7:8" x14ac:dyDescent="0.25">
      <c r="G839" s="2"/>
      <c r="H839" s="3"/>
    </row>
    <row r="840" spans="7:8" x14ac:dyDescent="0.25">
      <c r="G840" s="2"/>
      <c r="H840" s="3"/>
    </row>
    <row r="841" spans="7:8" x14ac:dyDescent="0.25">
      <c r="G841" s="2"/>
      <c r="H841" s="3"/>
    </row>
    <row r="842" spans="7:8" x14ac:dyDescent="0.25">
      <c r="G842" s="2"/>
      <c r="H842" s="3"/>
    </row>
    <row r="843" spans="7:8" x14ac:dyDescent="0.25">
      <c r="G843" s="2"/>
      <c r="H843" s="3"/>
    </row>
    <row r="844" spans="7:8" x14ac:dyDescent="0.25">
      <c r="G844" s="2"/>
      <c r="H844" s="3"/>
    </row>
    <row r="845" spans="7:8" x14ac:dyDescent="0.25">
      <c r="G845" s="2"/>
      <c r="H845" s="3"/>
    </row>
    <row r="846" spans="7:8" x14ac:dyDescent="0.25">
      <c r="G846" s="2"/>
      <c r="H846" s="3"/>
    </row>
    <row r="847" spans="7:8" x14ac:dyDescent="0.25">
      <c r="G847" s="2"/>
      <c r="H847" s="3"/>
    </row>
    <row r="848" spans="7:8" x14ac:dyDescent="0.25">
      <c r="G848" s="2"/>
      <c r="H848" s="3"/>
    </row>
    <row r="849" spans="7:8" x14ac:dyDescent="0.25">
      <c r="G849" s="2"/>
      <c r="H849" s="3"/>
    </row>
    <row r="850" spans="7:8" x14ac:dyDescent="0.25">
      <c r="G850" s="2"/>
      <c r="H850" s="3"/>
    </row>
    <row r="851" spans="7:8" x14ac:dyDescent="0.25">
      <c r="G851" s="2"/>
      <c r="H851" s="3"/>
    </row>
    <row r="852" spans="7:8" x14ac:dyDescent="0.25">
      <c r="G852" s="2"/>
      <c r="H852" s="3"/>
    </row>
    <row r="853" spans="7:8" x14ac:dyDescent="0.25">
      <c r="G853" s="2"/>
      <c r="H853" s="3"/>
    </row>
    <row r="854" spans="7:8" x14ac:dyDescent="0.25">
      <c r="G854" s="2"/>
      <c r="H854" s="3"/>
    </row>
    <row r="855" spans="7:8" x14ac:dyDescent="0.25">
      <c r="G855" s="2"/>
      <c r="H855" s="3"/>
    </row>
    <row r="856" spans="7:8" x14ac:dyDescent="0.25">
      <c r="G856" s="2"/>
      <c r="H856" s="3"/>
    </row>
    <row r="857" spans="7:8" x14ac:dyDescent="0.25">
      <c r="G857" s="2"/>
      <c r="H857" s="3"/>
    </row>
    <row r="858" spans="7:8" x14ac:dyDescent="0.25">
      <c r="G858" s="2"/>
      <c r="H858" s="3"/>
    </row>
    <row r="859" spans="7:8" x14ac:dyDescent="0.25">
      <c r="G859" s="2"/>
      <c r="H859" s="3"/>
    </row>
    <row r="860" spans="7:8" x14ac:dyDescent="0.25">
      <c r="G860" s="2"/>
      <c r="H860" s="3"/>
    </row>
    <row r="861" spans="7:8" x14ac:dyDescent="0.25">
      <c r="G861" s="2"/>
      <c r="H861" s="3"/>
    </row>
    <row r="862" spans="7:8" x14ac:dyDescent="0.25">
      <c r="G862" s="2"/>
      <c r="H862" s="3"/>
    </row>
    <row r="863" spans="7:8" x14ac:dyDescent="0.25">
      <c r="G863" s="2"/>
      <c r="H863" s="3"/>
    </row>
    <row r="864" spans="7:8" x14ac:dyDescent="0.25">
      <c r="G864" s="2"/>
      <c r="H864" s="3"/>
    </row>
    <row r="865" spans="7:8" x14ac:dyDescent="0.25">
      <c r="G865" s="2"/>
      <c r="H865" s="3"/>
    </row>
    <row r="866" spans="7:8" x14ac:dyDescent="0.25">
      <c r="G866" s="2"/>
      <c r="H866" s="3"/>
    </row>
    <row r="867" spans="7:8" x14ac:dyDescent="0.25">
      <c r="G867" s="2"/>
      <c r="H867" s="3"/>
    </row>
    <row r="868" spans="7:8" x14ac:dyDescent="0.25">
      <c r="G868" s="2"/>
      <c r="H868" s="3"/>
    </row>
    <row r="869" spans="7:8" x14ac:dyDescent="0.25">
      <c r="G869" s="2"/>
      <c r="H869" s="3"/>
    </row>
    <row r="870" spans="7:8" x14ac:dyDescent="0.25">
      <c r="G870" s="2"/>
      <c r="H870" s="3"/>
    </row>
    <row r="871" spans="7:8" x14ac:dyDescent="0.25">
      <c r="G871" s="2"/>
      <c r="H871" s="3"/>
    </row>
    <row r="872" spans="7:8" x14ac:dyDescent="0.25">
      <c r="G872" s="2"/>
      <c r="H872" s="3"/>
    </row>
    <row r="873" spans="7:8" x14ac:dyDescent="0.25">
      <c r="G873" s="2"/>
      <c r="H873" s="3"/>
    </row>
    <row r="874" spans="7:8" x14ac:dyDescent="0.25">
      <c r="G874" s="2"/>
      <c r="H874" s="3"/>
    </row>
    <row r="875" spans="7:8" x14ac:dyDescent="0.25">
      <c r="G875" s="2"/>
      <c r="H875" s="3"/>
    </row>
    <row r="876" spans="7:8" x14ac:dyDescent="0.25">
      <c r="G876" s="2"/>
      <c r="H876" s="3"/>
    </row>
    <row r="877" spans="7:8" x14ac:dyDescent="0.25">
      <c r="G877" s="2"/>
      <c r="H877" s="3"/>
    </row>
    <row r="878" spans="7:8" x14ac:dyDescent="0.25">
      <c r="G878" s="2"/>
      <c r="H878" s="3"/>
    </row>
    <row r="879" spans="7:8" x14ac:dyDescent="0.25">
      <c r="G879" s="2"/>
      <c r="H879" s="3"/>
    </row>
    <row r="880" spans="7:8" x14ac:dyDescent="0.25">
      <c r="G880" s="2"/>
      <c r="H880" s="3"/>
    </row>
    <row r="881" spans="7:8" x14ac:dyDescent="0.25">
      <c r="G881" s="2"/>
      <c r="H881" s="3"/>
    </row>
    <row r="882" spans="7:8" x14ac:dyDescent="0.25">
      <c r="G882" s="2"/>
      <c r="H882" s="3"/>
    </row>
    <row r="883" spans="7:8" x14ac:dyDescent="0.25">
      <c r="G883" s="2"/>
      <c r="H883" s="3"/>
    </row>
    <row r="884" spans="7:8" x14ac:dyDescent="0.25">
      <c r="G884" s="2"/>
      <c r="H884" s="3"/>
    </row>
    <row r="885" spans="7:8" x14ac:dyDescent="0.25">
      <c r="G885" s="2"/>
      <c r="H885" s="3"/>
    </row>
    <row r="886" spans="7:8" x14ac:dyDescent="0.25">
      <c r="G886" s="2"/>
      <c r="H886" s="3"/>
    </row>
    <row r="887" spans="7:8" x14ac:dyDescent="0.25">
      <c r="G887" s="2"/>
      <c r="H887" s="3"/>
    </row>
    <row r="888" spans="7:8" x14ac:dyDescent="0.25">
      <c r="G888" s="2"/>
      <c r="H888" s="3"/>
    </row>
    <row r="889" spans="7:8" x14ac:dyDescent="0.25">
      <c r="G889" s="2"/>
      <c r="H889" s="3"/>
    </row>
    <row r="890" spans="7:8" x14ac:dyDescent="0.25">
      <c r="G890" s="2"/>
      <c r="H890" s="3"/>
    </row>
    <row r="891" spans="7:8" x14ac:dyDescent="0.25">
      <c r="G891" s="2"/>
      <c r="H891" s="3"/>
    </row>
    <row r="892" spans="7:8" x14ac:dyDescent="0.25">
      <c r="G892" s="2"/>
      <c r="H892" s="3"/>
    </row>
    <row r="893" spans="7:8" x14ac:dyDescent="0.25">
      <c r="G893" s="2"/>
      <c r="H893" s="3"/>
    </row>
    <row r="894" spans="7:8" x14ac:dyDescent="0.25">
      <c r="G894" s="2"/>
      <c r="H894" s="3"/>
    </row>
    <row r="895" spans="7:8" x14ac:dyDescent="0.25">
      <c r="G895" s="2"/>
      <c r="H895" s="3"/>
    </row>
    <row r="896" spans="7:8" x14ac:dyDescent="0.25">
      <c r="G896" s="2"/>
      <c r="H896" s="3"/>
    </row>
    <row r="897" spans="7:8" x14ac:dyDescent="0.25">
      <c r="G897" s="2"/>
      <c r="H897" s="3"/>
    </row>
    <row r="898" spans="7:8" x14ac:dyDescent="0.25">
      <c r="G898" s="2"/>
      <c r="H898" s="3"/>
    </row>
    <row r="899" spans="7:8" x14ac:dyDescent="0.25">
      <c r="G899" s="2"/>
      <c r="H899" s="3"/>
    </row>
    <row r="900" spans="7:8" x14ac:dyDescent="0.25">
      <c r="G900" s="2"/>
      <c r="H900" s="3"/>
    </row>
    <row r="901" spans="7:8" x14ac:dyDescent="0.25">
      <c r="G901" s="2"/>
      <c r="H901" s="3"/>
    </row>
    <row r="902" spans="7:8" x14ac:dyDescent="0.25">
      <c r="G902" s="2"/>
      <c r="H902" s="3"/>
    </row>
    <row r="903" spans="7:8" x14ac:dyDescent="0.25">
      <c r="G903" s="2"/>
      <c r="H903" s="3"/>
    </row>
    <row r="904" spans="7:8" x14ac:dyDescent="0.25">
      <c r="G904" s="2"/>
      <c r="H904" s="3"/>
    </row>
    <row r="905" spans="7:8" x14ac:dyDescent="0.25">
      <c r="G905" s="2"/>
      <c r="H905" s="3"/>
    </row>
    <row r="906" spans="7:8" x14ac:dyDescent="0.25">
      <c r="G906" s="2"/>
      <c r="H906" s="3"/>
    </row>
    <row r="907" spans="7:8" x14ac:dyDescent="0.25">
      <c r="G907" s="2"/>
      <c r="H907" s="3"/>
    </row>
    <row r="908" spans="7:8" x14ac:dyDescent="0.25">
      <c r="G908" s="2"/>
      <c r="H908" s="3"/>
    </row>
    <row r="909" spans="7:8" x14ac:dyDescent="0.25">
      <c r="G909" s="2"/>
      <c r="H909" s="3"/>
    </row>
    <row r="910" spans="7:8" x14ac:dyDescent="0.25">
      <c r="G910" s="2"/>
      <c r="H910" s="3"/>
    </row>
    <row r="911" spans="7:8" x14ac:dyDescent="0.25">
      <c r="G911" s="2"/>
      <c r="H911" s="3"/>
    </row>
    <row r="912" spans="7:8" x14ac:dyDescent="0.25">
      <c r="G912" s="2"/>
      <c r="H912" s="3"/>
    </row>
    <row r="913" spans="7:8" x14ac:dyDescent="0.25">
      <c r="G913" s="2"/>
      <c r="H913" s="3"/>
    </row>
    <row r="914" spans="7:8" x14ac:dyDescent="0.25">
      <c r="G914" s="2"/>
      <c r="H914" s="3"/>
    </row>
    <row r="915" spans="7:8" x14ac:dyDescent="0.25">
      <c r="G915" s="2"/>
      <c r="H915" s="3"/>
    </row>
    <row r="916" spans="7:8" x14ac:dyDescent="0.25">
      <c r="G916" s="2"/>
      <c r="H916" s="3"/>
    </row>
    <row r="917" spans="7:8" x14ac:dyDescent="0.25">
      <c r="G917" s="2"/>
      <c r="H917" s="3"/>
    </row>
    <row r="918" spans="7:8" x14ac:dyDescent="0.25">
      <c r="G918" s="2"/>
      <c r="H918" s="3"/>
    </row>
    <row r="919" spans="7:8" x14ac:dyDescent="0.25">
      <c r="G919" s="2"/>
      <c r="H919" s="3"/>
    </row>
    <row r="920" spans="7:8" x14ac:dyDescent="0.25">
      <c r="G920" s="2"/>
      <c r="H920" s="3"/>
    </row>
    <row r="921" spans="7:8" x14ac:dyDescent="0.25">
      <c r="G921" s="2"/>
      <c r="H921" s="3"/>
    </row>
    <row r="922" spans="7:8" x14ac:dyDescent="0.25">
      <c r="G922" s="2"/>
      <c r="H922" s="3"/>
    </row>
    <row r="923" spans="7:8" x14ac:dyDescent="0.25">
      <c r="G923" s="2"/>
      <c r="H923" s="3"/>
    </row>
    <row r="924" spans="7:8" x14ac:dyDescent="0.25">
      <c r="G924" s="2"/>
      <c r="H924" s="3"/>
    </row>
    <row r="925" spans="7:8" x14ac:dyDescent="0.25">
      <c r="G925" s="2"/>
      <c r="H925" s="3"/>
    </row>
    <row r="926" spans="7:8" x14ac:dyDescent="0.25">
      <c r="G926" s="2"/>
      <c r="H926" s="3"/>
    </row>
    <row r="927" spans="7:8" x14ac:dyDescent="0.25">
      <c r="G927" s="2"/>
      <c r="H927" s="3"/>
    </row>
    <row r="928" spans="7:8" x14ac:dyDescent="0.25">
      <c r="G928" s="2"/>
      <c r="H928" s="3"/>
    </row>
    <row r="929" spans="7:8" x14ac:dyDescent="0.25">
      <c r="G929" s="2"/>
      <c r="H929" s="3"/>
    </row>
    <row r="930" spans="7:8" x14ac:dyDescent="0.25">
      <c r="G930" s="2"/>
      <c r="H930" s="3"/>
    </row>
    <row r="931" spans="7:8" x14ac:dyDescent="0.25">
      <c r="G931" s="2"/>
      <c r="H931" s="3"/>
    </row>
    <row r="932" spans="7:8" x14ac:dyDescent="0.25">
      <c r="G932" s="2"/>
      <c r="H932" s="3"/>
    </row>
    <row r="933" spans="7:8" x14ac:dyDescent="0.25">
      <c r="G933" s="2"/>
      <c r="H933" s="3"/>
    </row>
    <row r="934" spans="7:8" x14ac:dyDescent="0.25">
      <c r="G934" s="2"/>
      <c r="H934" s="3"/>
    </row>
    <row r="935" spans="7:8" x14ac:dyDescent="0.25">
      <c r="G935" s="2"/>
      <c r="H935" s="3"/>
    </row>
    <row r="936" spans="7:8" x14ac:dyDescent="0.25">
      <c r="G936" s="2"/>
      <c r="H936" s="3"/>
    </row>
    <row r="937" spans="7:8" x14ac:dyDescent="0.25">
      <c r="G937" s="2"/>
      <c r="H937" s="3"/>
    </row>
    <row r="938" spans="7:8" x14ac:dyDescent="0.25">
      <c r="G938" s="2"/>
      <c r="H938" s="3"/>
    </row>
    <row r="939" spans="7:8" x14ac:dyDescent="0.25">
      <c r="G939" s="2"/>
      <c r="H939" s="3"/>
    </row>
    <row r="940" spans="7:8" x14ac:dyDescent="0.25">
      <c r="G940" s="2"/>
      <c r="H940" s="3"/>
    </row>
    <row r="941" spans="7:8" x14ac:dyDescent="0.25">
      <c r="G941" s="2"/>
      <c r="H941" s="3"/>
    </row>
    <row r="942" spans="7:8" x14ac:dyDescent="0.25">
      <c r="G942" s="2"/>
      <c r="H942" s="3"/>
    </row>
    <row r="943" spans="7:8" x14ac:dyDescent="0.25">
      <c r="G943" s="2"/>
      <c r="H943" s="3"/>
    </row>
    <row r="944" spans="7:8" x14ac:dyDescent="0.25">
      <c r="G944" s="2"/>
      <c r="H944" s="3"/>
    </row>
    <row r="945" spans="7:8" x14ac:dyDescent="0.25">
      <c r="G945" s="2"/>
      <c r="H945" s="3"/>
    </row>
    <row r="946" spans="7:8" x14ac:dyDescent="0.25">
      <c r="G946" s="2"/>
      <c r="H946" s="3"/>
    </row>
    <row r="947" spans="7:8" x14ac:dyDescent="0.25">
      <c r="G947" s="2"/>
      <c r="H947" s="3"/>
    </row>
    <row r="948" spans="7:8" x14ac:dyDescent="0.25">
      <c r="G948" s="2"/>
      <c r="H948" s="3"/>
    </row>
    <row r="949" spans="7:8" x14ac:dyDescent="0.25">
      <c r="G949" s="2"/>
      <c r="H949" s="3"/>
    </row>
    <row r="950" spans="7:8" x14ac:dyDescent="0.25">
      <c r="G950" s="2"/>
      <c r="H950" s="3"/>
    </row>
    <row r="951" spans="7:8" x14ac:dyDescent="0.25">
      <c r="G951" s="2"/>
      <c r="H951" s="3"/>
    </row>
    <row r="952" spans="7:8" x14ac:dyDescent="0.25">
      <c r="G952" s="2"/>
      <c r="H952" s="3"/>
    </row>
    <row r="953" spans="7:8" x14ac:dyDescent="0.25">
      <c r="G953" s="2"/>
      <c r="H953" s="3"/>
    </row>
    <row r="954" spans="7:8" x14ac:dyDescent="0.25">
      <c r="G954" s="2"/>
      <c r="H954" s="3"/>
    </row>
    <row r="955" spans="7:8" x14ac:dyDescent="0.25">
      <c r="G955" s="2"/>
      <c r="H955" s="3"/>
    </row>
    <row r="956" spans="7:8" x14ac:dyDescent="0.25">
      <c r="G956" s="2"/>
      <c r="H956" s="3"/>
    </row>
    <row r="957" spans="7:8" x14ac:dyDescent="0.25">
      <c r="G957" s="2"/>
      <c r="H957" s="3"/>
    </row>
    <row r="958" spans="7:8" x14ac:dyDescent="0.25">
      <c r="G958" s="2"/>
      <c r="H958" s="3"/>
    </row>
    <row r="959" spans="7:8" x14ac:dyDescent="0.25">
      <c r="G959" s="2"/>
      <c r="H959" s="3"/>
    </row>
    <row r="960" spans="7:8" x14ac:dyDescent="0.25">
      <c r="G960" s="2"/>
      <c r="H960" s="3"/>
    </row>
    <row r="961" spans="7:8" x14ac:dyDescent="0.25">
      <c r="G961" s="2"/>
      <c r="H961" s="3"/>
    </row>
    <row r="962" spans="7:8" x14ac:dyDescent="0.25">
      <c r="G962" s="2"/>
      <c r="H962" s="3"/>
    </row>
    <row r="963" spans="7:8" x14ac:dyDescent="0.25">
      <c r="G963" s="2"/>
      <c r="H963" s="3"/>
    </row>
    <row r="964" spans="7:8" x14ac:dyDescent="0.25">
      <c r="G964" s="2"/>
      <c r="H964" s="3"/>
    </row>
    <row r="965" spans="7:8" x14ac:dyDescent="0.25">
      <c r="G965" s="2"/>
      <c r="H965" s="3"/>
    </row>
    <row r="966" spans="7:8" x14ac:dyDescent="0.25">
      <c r="G966" s="2"/>
      <c r="H966" s="3"/>
    </row>
    <row r="967" spans="7:8" x14ac:dyDescent="0.25">
      <c r="G967" s="2"/>
      <c r="H967" s="3"/>
    </row>
    <row r="968" spans="7:8" x14ac:dyDescent="0.25">
      <c r="G968" s="2"/>
      <c r="H968" s="3"/>
    </row>
    <row r="969" spans="7:8" x14ac:dyDescent="0.25">
      <c r="G969" s="2"/>
      <c r="H969" s="3"/>
    </row>
    <row r="970" spans="7:8" x14ac:dyDescent="0.25">
      <c r="G970" s="2"/>
      <c r="H970" s="3"/>
    </row>
    <row r="971" spans="7:8" x14ac:dyDescent="0.25">
      <c r="G971" s="2"/>
      <c r="H971" s="3"/>
    </row>
    <row r="972" spans="7:8" x14ac:dyDescent="0.25">
      <c r="G972" s="2"/>
      <c r="H972" s="3"/>
    </row>
    <row r="973" spans="7:8" x14ac:dyDescent="0.25">
      <c r="G973" s="2"/>
      <c r="H973" s="3"/>
    </row>
    <row r="974" spans="7:8" x14ac:dyDescent="0.25">
      <c r="G974" s="2"/>
      <c r="H974" s="3"/>
    </row>
    <row r="975" spans="7:8" x14ac:dyDescent="0.25">
      <c r="G975" s="2"/>
      <c r="H975" s="3"/>
    </row>
    <row r="976" spans="7:8" x14ac:dyDescent="0.25">
      <c r="G976" s="2"/>
      <c r="H976" s="3"/>
    </row>
    <row r="977" spans="7:8" x14ac:dyDescent="0.25">
      <c r="G977" s="2"/>
      <c r="H977" s="3"/>
    </row>
    <row r="978" spans="7:8" x14ac:dyDescent="0.25">
      <c r="G978" s="2"/>
      <c r="H978" s="3"/>
    </row>
    <row r="979" spans="7:8" x14ac:dyDescent="0.25">
      <c r="G979" s="2"/>
      <c r="H979" s="3"/>
    </row>
    <row r="980" spans="7:8" x14ac:dyDescent="0.25">
      <c r="G980" s="2"/>
      <c r="H980" s="3"/>
    </row>
    <row r="981" spans="7:8" x14ac:dyDescent="0.25">
      <c r="G981" s="2"/>
      <c r="H981" s="3"/>
    </row>
    <row r="982" spans="7:8" x14ac:dyDescent="0.25">
      <c r="G982" s="2"/>
      <c r="H982" s="3"/>
    </row>
    <row r="983" spans="7:8" x14ac:dyDescent="0.25">
      <c r="G983" s="2"/>
      <c r="H983" s="3"/>
    </row>
    <row r="984" spans="7:8" x14ac:dyDescent="0.25">
      <c r="G984" s="2"/>
      <c r="H984" s="3"/>
    </row>
    <row r="985" spans="7:8" x14ac:dyDescent="0.25">
      <c r="G985" s="2"/>
      <c r="H985" s="3"/>
    </row>
    <row r="986" spans="7:8" x14ac:dyDescent="0.25">
      <c r="G986" s="2"/>
      <c r="H986" s="3"/>
    </row>
    <row r="987" spans="7:8" x14ac:dyDescent="0.25">
      <c r="G987" s="2"/>
      <c r="H987" s="3"/>
    </row>
    <row r="988" spans="7:8" x14ac:dyDescent="0.25">
      <c r="G988" s="2"/>
      <c r="H988" s="3"/>
    </row>
    <row r="989" spans="7:8" x14ac:dyDescent="0.25">
      <c r="G989" s="2"/>
      <c r="H989" s="3"/>
    </row>
    <row r="990" spans="7:8" x14ac:dyDescent="0.25">
      <c r="G990" s="2"/>
      <c r="H990" s="3"/>
    </row>
    <row r="991" spans="7:8" x14ac:dyDescent="0.25">
      <c r="G991" s="2"/>
      <c r="H991" s="3"/>
    </row>
    <row r="992" spans="7:8" x14ac:dyDescent="0.25">
      <c r="G992" s="2"/>
      <c r="H992" s="3"/>
    </row>
    <row r="993" spans="7:8" x14ac:dyDescent="0.25">
      <c r="G993" s="2"/>
      <c r="H993" s="3"/>
    </row>
    <row r="994" spans="7:8" x14ac:dyDescent="0.25">
      <c r="G994" s="2"/>
      <c r="H994" s="3"/>
    </row>
    <row r="995" spans="7:8" x14ac:dyDescent="0.25">
      <c r="G995" s="2"/>
      <c r="H995" s="3"/>
    </row>
    <row r="996" spans="7:8" x14ac:dyDescent="0.25">
      <c r="G996" s="2"/>
      <c r="H996" s="3"/>
    </row>
    <row r="997" spans="7:8" x14ac:dyDescent="0.25">
      <c r="G997" s="2"/>
      <c r="H997" s="3"/>
    </row>
    <row r="998" spans="7:8" x14ac:dyDescent="0.25">
      <c r="G998" s="2"/>
      <c r="H998" s="3"/>
    </row>
    <row r="999" spans="7:8" x14ac:dyDescent="0.25">
      <c r="G999" s="2"/>
      <c r="H999" s="3"/>
    </row>
    <row r="1000" spans="7:8" x14ac:dyDescent="0.25">
      <c r="G1000" s="2"/>
      <c r="H1000" s="3"/>
    </row>
    <row r="1001" spans="7:8" x14ac:dyDescent="0.25">
      <c r="G1001" s="2"/>
      <c r="H1001" s="3"/>
    </row>
    <row r="1002" spans="7:8" x14ac:dyDescent="0.25">
      <c r="G1002" s="2"/>
      <c r="H1002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60"/>
  <sheetViews>
    <sheetView workbookViewId="0"/>
  </sheetViews>
  <sheetFormatPr defaultColWidth="14.44140625" defaultRowHeight="15.75" customHeight="1" x14ac:dyDescent="0.25"/>
  <cols>
    <col min="2" max="2" width="16.88671875" customWidth="1"/>
    <col min="3" max="3" width="17.44140625" customWidth="1"/>
    <col min="4" max="4" width="6.109375" customWidth="1"/>
    <col min="5" max="5" width="7" customWidth="1"/>
    <col min="6" max="6" width="5.88671875" customWidth="1"/>
    <col min="7" max="8" width="14.44140625" hidden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x14ac:dyDescent="0.25">
      <c r="A2" s="1">
        <v>52</v>
      </c>
      <c r="B2" s="1" t="s">
        <v>217</v>
      </c>
      <c r="C2" s="1" t="s">
        <v>218</v>
      </c>
      <c r="D2" s="1">
        <v>0</v>
      </c>
      <c r="E2" s="1"/>
      <c r="F2" s="1" t="s">
        <v>12</v>
      </c>
      <c r="G2" s="7" t="s">
        <v>219</v>
      </c>
      <c r="H2" s="1" t="s">
        <v>220</v>
      </c>
      <c r="I2" s="1" t="s">
        <v>221</v>
      </c>
      <c r="J2" s="1" t="s">
        <v>222</v>
      </c>
    </row>
    <row r="3" spans="1:10" x14ac:dyDescent="0.25">
      <c r="A3" s="1">
        <v>50</v>
      </c>
      <c r="B3" s="1" t="s">
        <v>212</v>
      </c>
      <c r="D3" s="1">
        <v>0</v>
      </c>
      <c r="E3" s="1"/>
      <c r="F3" s="1" t="s">
        <v>122</v>
      </c>
      <c r="G3" s="2" t="s">
        <v>122</v>
      </c>
      <c r="H3" s="3" t="s">
        <v>122</v>
      </c>
      <c r="I3" s="1" t="s">
        <v>213</v>
      </c>
      <c r="J3" s="1" t="s">
        <v>214</v>
      </c>
    </row>
    <row r="4" spans="1:10" x14ac:dyDescent="0.25">
      <c r="A4" s="1">
        <v>39</v>
      </c>
      <c r="B4" s="1" t="s">
        <v>168</v>
      </c>
      <c r="C4" s="1" t="s">
        <v>134</v>
      </c>
      <c r="D4" s="1">
        <v>0</v>
      </c>
      <c r="E4" s="1"/>
      <c r="F4" s="1" t="s">
        <v>12</v>
      </c>
      <c r="G4" s="8">
        <v>44180</v>
      </c>
      <c r="H4" s="3" t="s">
        <v>13</v>
      </c>
      <c r="I4" s="1" t="s">
        <v>169</v>
      </c>
      <c r="J4" s="1" t="s">
        <v>170</v>
      </c>
    </row>
    <row r="5" spans="1:10" x14ac:dyDescent="0.25">
      <c r="A5" s="1">
        <v>3</v>
      </c>
      <c r="B5" s="1" t="s">
        <v>88</v>
      </c>
      <c r="C5" s="1" t="s">
        <v>89</v>
      </c>
      <c r="D5" s="1">
        <v>1</v>
      </c>
      <c r="E5" s="1"/>
      <c r="F5" s="1" t="s">
        <v>12</v>
      </c>
      <c r="G5" s="7" t="s">
        <v>90</v>
      </c>
      <c r="H5" s="3" t="s">
        <v>13</v>
      </c>
      <c r="I5" s="1" t="s">
        <v>91</v>
      </c>
      <c r="J5" s="1" t="s">
        <v>92</v>
      </c>
    </row>
    <row r="6" spans="1:10" x14ac:dyDescent="0.25">
      <c r="A6" s="1">
        <v>18</v>
      </c>
      <c r="B6" s="1" t="s">
        <v>83</v>
      </c>
      <c r="C6" s="1" t="s">
        <v>84</v>
      </c>
      <c r="D6" s="1">
        <v>1</v>
      </c>
      <c r="E6" s="1"/>
      <c r="F6" s="1" t="s">
        <v>12</v>
      </c>
      <c r="G6" s="7" t="s">
        <v>85</v>
      </c>
      <c r="H6" s="3" t="s">
        <v>13</v>
      </c>
      <c r="I6" s="1" t="s">
        <v>86</v>
      </c>
      <c r="J6" s="1" t="s">
        <v>87</v>
      </c>
    </row>
    <row r="7" spans="1:10" x14ac:dyDescent="0.25">
      <c r="A7" s="1">
        <v>22</v>
      </c>
      <c r="B7" s="1" t="s">
        <v>102</v>
      </c>
      <c r="C7" s="1" t="s">
        <v>35</v>
      </c>
      <c r="D7" s="1">
        <v>0</v>
      </c>
      <c r="E7" s="1"/>
      <c r="F7" s="1" t="s">
        <v>12</v>
      </c>
      <c r="G7" s="2" t="s">
        <v>103</v>
      </c>
      <c r="H7" s="3" t="s">
        <v>13</v>
      </c>
      <c r="I7" s="1" t="s">
        <v>104</v>
      </c>
      <c r="J7" s="1" t="s">
        <v>105</v>
      </c>
    </row>
    <row r="8" spans="1:10" x14ac:dyDescent="0.25">
      <c r="A8" s="1">
        <v>30</v>
      </c>
      <c r="B8" s="1" t="s">
        <v>133</v>
      </c>
      <c r="C8" s="1" t="s">
        <v>134</v>
      </c>
      <c r="D8" s="1">
        <v>0</v>
      </c>
      <c r="E8" s="1"/>
      <c r="F8" s="1" t="s">
        <v>12</v>
      </c>
      <c r="G8" s="4">
        <v>43905</v>
      </c>
      <c r="H8" s="3" t="s">
        <v>13</v>
      </c>
      <c r="I8" s="1" t="s">
        <v>135</v>
      </c>
      <c r="J8" s="1" t="s">
        <v>136</v>
      </c>
    </row>
    <row r="9" spans="1:10" x14ac:dyDescent="0.25">
      <c r="A9" s="1">
        <v>43</v>
      </c>
      <c r="B9" s="1" t="s">
        <v>182</v>
      </c>
      <c r="C9" s="1" t="s">
        <v>183</v>
      </c>
      <c r="D9" s="1">
        <v>0</v>
      </c>
      <c r="E9" s="1"/>
      <c r="F9" s="1" t="s">
        <v>12</v>
      </c>
      <c r="G9" s="4">
        <v>43876</v>
      </c>
      <c r="H9" s="3" t="s">
        <v>13</v>
      </c>
      <c r="I9" s="1" t="s">
        <v>184</v>
      </c>
      <c r="J9" s="1" t="s">
        <v>185</v>
      </c>
    </row>
    <row r="10" spans="1:10" x14ac:dyDescent="0.25">
      <c r="A10" s="1">
        <v>49</v>
      </c>
      <c r="B10" s="1" t="s">
        <v>208</v>
      </c>
      <c r="C10" s="1" t="s">
        <v>183</v>
      </c>
      <c r="D10" s="1">
        <v>0</v>
      </c>
      <c r="E10" s="1"/>
      <c r="F10" s="1" t="s">
        <v>12</v>
      </c>
      <c r="G10" s="7" t="s">
        <v>209</v>
      </c>
      <c r="H10" s="3" t="s">
        <v>13</v>
      </c>
      <c r="I10" s="1" t="s">
        <v>210</v>
      </c>
      <c r="J10" s="1" t="s">
        <v>211</v>
      </c>
    </row>
    <row r="11" spans="1:10" x14ac:dyDescent="0.25">
      <c r="A11" s="1">
        <v>33</v>
      </c>
      <c r="B11" s="1" t="s">
        <v>143</v>
      </c>
      <c r="C11" s="1" t="s">
        <v>144</v>
      </c>
      <c r="D11" s="1">
        <v>0</v>
      </c>
      <c r="E11" s="1"/>
      <c r="F11" s="6">
        <v>12</v>
      </c>
      <c r="G11" s="2" t="s">
        <v>145</v>
      </c>
      <c r="H11" s="3" t="s">
        <v>145</v>
      </c>
      <c r="I11" s="1" t="s">
        <v>146</v>
      </c>
      <c r="J11" s="1" t="s">
        <v>147</v>
      </c>
    </row>
    <row r="12" spans="1:10" x14ac:dyDescent="0.25">
      <c r="A12" s="1">
        <v>47</v>
      </c>
      <c r="B12" s="1" t="s">
        <v>199</v>
      </c>
      <c r="C12" s="1" t="s">
        <v>200</v>
      </c>
      <c r="D12" s="1">
        <v>0</v>
      </c>
      <c r="E12" s="1"/>
      <c r="F12" s="1" t="s">
        <v>12</v>
      </c>
      <c r="G12" s="7" t="s">
        <v>201</v>
      </c>
      <c r="H12" s="3" t="s">
        <v>13</v>
      </c>
      <c r="I12" s="1" t="s">
        <v>202</v>
      </c>
      <c r="J12" s="1" t="s">
        <v>203</v>
      </c>
    </row>
    <row r="13" spans="1:10" x14ac:dyDescent="0.25">
      <c r="A13" s="1">
        <v>2</v>
      </c>
      <c r="B13" s="1" t="s">
        <v>15</v>
      </c>
      <c r="C13" s="1" t="s">
        <v>16</v>
      </c>
      <c r="D13" s="1">
        <v>0</v>
      </c>
      <c r="E13" s="1"/>
      <c r="F13" s="1" t="s">
        <v>12</v>
      </c>
      <c r="G13" s="4">
        <v>43845</v>
      </c>
      <c r="H13" s="5">
        <v>43841</v>
      </c>
      <c r="I13" s="1" t="s">
        <v>17</v>
      </c>
      <c r="J13" s="1" t="s">
        <v>18</v>
      </c>
    </row>
    <row r="14" spans="1:10" x14ac:dyDescent="0.25">
      <c r="A14" s="1">
        <v>26</v>
      </c>
      <c r="B14" s="1" t="s">
        <v>238</v>
      </c>
      <c r="C14" s="1" t="s">
        <v>153</v>
      </c>
      <c r="D14" s="1">
        <v>1</v>
      </c>
      <c r="F14" s="1" t="s">
        <v>12</v>
      </c>
      <c r="G14" s="2"/>
      <c r="H14" s="3" t="s">
        <v>13</v>
      </c>
      <c r="J14" s="1" t="s">
        <v>239</v>
      </c>
    </row>
    <row r="15" spans="1:10" x14ac:dyDescent="0.25">
      <c r="A15" s="1">
        <v>32</v>
      </c>
      <c r="B15" s="1" t="s">
        <v>243</v>
      </c>
      <c r="C15" s="1" t="s">
        <v>244</v>
      </c>
      <c r="D15" s="1">
        <v>0</v>
      </c>
      <c r="F15" s="1" t="s">
        <v>122</v>
      </c>
      <c r="G15" s="2"/>
      <c r="H15" s="3" t="s">
        <v>122</v>
      </c>
      <c r="I15" s="10"/>
      <c r="J15" s="1" t="s">
        <v>245</v>
      </c>
    </row>
    <row r="16" spans="1:10" x14ac:dyDescent="0.25">
      <c r="A16" s="1">
        <v>27</v>
      </c>
      <c r="B16" s="1" t="s">
        <v>116</v>
      </c>
      <c r="C16" s="1" t="s">
        <v>117</v>
      </c>
      <c r="D16" s="1">
        <v>1</v>
      </c>
      <c r="E16" s="1"/>
      <c r="F16" s="1" t="s">
        <v>12</v>
      </c>
      <c r="G16" s="7" t="s">
        <v>118</v>
      </c>
      <c r="H16" s="3" t="s">
        <v>13</v>
      </c>
      <c r="I16" s="1" t="s">
        <v>119</v>
      </c>
      <c r="J16" s="1" t="s">
        <v>120</v>
      </c>
    </row>
    <row r="17" spans="1:10" x14ac:dyDescent="0.25">
      <c r="A17" s="1">
        <v>48</v>
      </c>
      <c r="B17" s="1" t="s">
        <v>204</v>
      </c>
      <c r="C17" s="1" t="s">
        <v>205</v>
      </c>
      <c r="D17" s="1">
        <v>0</v>
      </c>
      <c r="E17" s="1"/>
      <c r="F17" s="1" t="s">
        <v>122</v>
      </c>
      <c r="G17" s="2" t="s">
        <v>122</v>
      </c>
      <c r="H17" s="3" t="s">
        <v>122</v>
      </c>
      <c r="I17" s="1" t="s">
        <v>206</v>
      </c>
      <c r="J17" s="1" t="s">
        <v>207</v>
      </c>
    </row>
    <row r="18" spans="1:10" x14ac:dyDescent="0.25">
      <c r="A18" s="1">
        <v>17</v>
      </c>
      <c r="B18" s="1" t="s">
        <v>79</v>
      </c>
      <c r="C18" s="1" t="s">
        <v>80</v>
      </c>
      <c r="D18" s="1">
        <v>0</v>
      </c>
      <c r="E18" s="1"/>
      <c r="F18" s="1" t="s">
        <v>12</v>
      </c>
      <c r="G18" s="2" t="s">
        <v>13</v>
      </c>
      <c r="H18" s="3" t="s">
        <v>13</v>
      </c>
      <c r="I18" s="1" t="s">
        <v>81</v>
      </c>
      <c r="J18" s="1" t="s">
        <v>82</v>
      </c>
    </row>
    <row r="19" spans="1:10" x14ac:dyDescent="0.25">
      <c r="A19" s="1">
        <v>36</v>
      </c>
      <c r="B19" s="1" t="s">
        <v>157</v>
      </c>
      <c r="C19" s="1" t="s">
        <v>117</v>
      </c>
      <c r="D19" s="1">
        <v>1</v>
      </c>
      <c r="E19" s="1"/>
      <c r="F19" s="1" t="s">
        <v>12</v>
      </c>
      <c r="G19" s="7" t="s">
        <v>158</v>
      </c>
      <c r="H19" s="3" t="s">
        <v>13</v>
      </c>
      <c r="I19" s="1" t="s">
        <v>159</v>
      </c>
      <c r="J19" s="1" t="s">
        <v>160</v>
      </c>
    </row>
    <row r="20" spans="1:10" x14ac:dyDescent="0.25">
      <c r="A20" s="1">
        <v>42</v>
      </c>
      <c r="B20" s="1" t="s">
        <v>179</v>
      </c>
      <c r="C20" s="1" t="s">
        <v>60</v>
      </c>
      <c r="D20" s="1">
        <v>1</v>
      </c>
      <c r="F20" s="1" t="s">
        <v>12</v>
      </c>
      <c r="G20" s="2" t="s">
        <v>13</v>
      </c>
      <c r="H20" s="3" t="s">
        <v>13</v>
      </c>
      <c r="I20" s="1" t="s">
        <v>180</v>
      </c>
      <c r="J20" s="1" t="s">
        <v>181</v>
      </c>
    </row>
    <row r="21" spans="1:10" x14ac:dyDescent="0.25">
      <c r="A21" s="1">
        <v>7</v>
      </c>
      <c r="B21" s="1" t="s">
        <v>38</v>
      </c>
      <c r="C21" s="1" t="s">
        <v>39</v>
      </c>
      <c r="D21" s="1">
        <v>1</v>
      </c>
      <c r="E21" s="1"/>
      <c r="F21" s="1" t="s">
        <v>12</v>
      </c>
      <c r="G21" s="7" t="s">
        <v>40</v>
      </c>
      <c r="H21" s="3" t="s">
        <v>13</v>
      </c>
      <c r="I21" s="1" t="s">
        <v>41</v>
      </c>
      <c r="J21" s="1" t="s">
        <v>42</v>
      </c>
    </row>
    <row r="22" spans="1:10" x14ac:dyDescent="0.25">
      <c r="A22" s="1">
        <v>46</v>
      </c>
      <c r="B22" s="1" t="s">
        <v>195</v>
      </c>
      <c r="C22" s="1" t="s">
        <v>196</v>
      </c>
      <c r="D22" s="1">
        <v>1</v>
      </c>
      <c r="E22" s="1"/>
      <c r="F22" s="1" t="s">
        <v>12</v>
      </c>
      <c r="G22" s="2" t="s">
        <v>13</v>
      </c>
      <c r="H22" s="3" t="s">
        <v>13</v>
      </c>
      <c r="I22" s="1" t="s">
        <v>197</v>
      </c>
      <c r="J22" s="1" t="s">
        <v>198</v>
      </c>
    </row>
    <row r="23" spans="1:10" x14ac:dyDescent="0.25">
      <c r="A23" s="1">
        <v>15</v>
      </c>
      <c r="B23" s="1" t="s">
        <v>72</v>
      </c>
      <c r="C23" s="1" t="s">
        <v>39</v>
      </c>
      <c r="D23" s="1">
        <v>1</v>
      </c>
      <c r="E23" s="1"/>
      <c r="F23" s="1" t="s">
        <v>12</v>
      </c>
      <c r="G23" s="7" t="s">
        <v>73</v>
      </c>
      <c r="H23" s="3" t="s">
        <v>13</v>
      </c>
      <c r="I23" s="1" t="s">
        <v>74</v>
      </c>
      <c r="J23" s="1" t="s">
        <v>75</v>
      </c>
    </row>
    <row r="24" spans="1:10" x14ac:dyDescent="0.25">
      <c r="A24" s="1">
        <v>58</v>
      </c>
      <c r="B24" s="1" t="s">
        <v>223</v>
      </c>
      <c r="C24" s="1" t="s">
        <v>16</v>
      </c>
      <c r="D24" s="1">
        <v>0</v>
      </c>
      <c r="E24" s="1"/>
      <c r="F24" s="1" t="s">
        <v>12</v>
      </c>
      <c r="G24" s="2"/>
      <c r="H24" s="3"/>
      <c r="I24" s="1" t="s">
        <v>224</v>
      </c>
      <c r="J24" s="1" t="s">
        <v>225</v>
      </c>
    </row>
    <row r="25" spans="1:10" x14ac:dyDescent="0.25">
      <c r="A25" s="1">
        <v>59</v>
      </c>
      <c r="B25" s="1" t="s">
        <v>226</v>
      </c>
      <c r="C25" s="1" t="s">
        <v>16</v>
      </c>
      <c r="D25" s="1">
        <v>0</v>
      </c>
      <c r="E25" s="1"/>
      <c r="F25" s="1" t="s">
        <v>12</v>
      </c>
      <c r="G25" s="2"/>
      <c r="H25" s="3"/>
      <c r="I25" s="1" t="s">
        <v>227</v>
      </c>
      <c r="J25" s="1" t="s">
        <v>228</v>
      </c>
    </row>
    <row r="26" spans="1:10" x14ac:dyDescent="0.25">
      <c r="A26" s="1">
        <v>20</v>
      </c>
      <c r="B26" s="1" t="s">
        <v>93</v>
      </c>
      <c r="C26" s="1" t="s">
        <v>94</v>
      </c>
      <c r="D26" s="1">
        <v>1</v>
      </c>
      <c r="E26" s="1"/>
      <c r="F26" s="1" t="s">
        <v>12</v>
      </c>
      <c r="G26" s="2" t="s">
        <v>13</v>
      </c>
      <c r="H26" s="3" t="s">
        <v>13</v>
      </c>
      <c r="I26" s="1" t="s">
        <v>95</v>
      </c>
      <c r="J26" s="1" t="s">
        <v>96</v>
      </c>
    </row>
    <row r="27" spans="1:10" x14ac:dyDescent="0.25">
      <c r="A27" s="1">
        <v>51</v>
      </c>
      <c r="B27" s="1" t="s">
        <v>246</v>
      </c>
      <c r="C27" s="1" t="s">
        <v>247</v>
      </c>
      <c r="D27" s="1">
        <v>0</v>
      </c>
      <c r="F27" s="1" t="s">
        <v>122</v>
      </c>
      <c r="G27" s="2"/>
      <c r="H27" s="1" t="s">
        <v>248</v>
      </c>
      <c r="I27" s="10"/>
      <c r="J27" s="1" t="s">
        <v>249</v>
      </c>
    </row>
    <row r="28" spans="1:10" x14ac:dyDescent="0.25">
      <c r="A28" s="1">
        <v>1</v>
      </c>
      <c r="B28" s="1" t="s">
        <v>234</v>
      </c>
      <c r="C28" s="1" t="s">
        <v>235</v>
      </c>
      <c r="D28" s="1">
        <v>0</v>
      </c>
      <c r="F28" s="1" t="s">
        <v>12</v>
      </c>
      <c r="G28" s="2"/>
      <c r="H28" s="1" t="s">
        <v>236</v>
      </c>
      <c r="I28" s="10"/>
      <c r="J28" s="1" t="s">
        <v>237</v>
      </c>
    </row>
    <row r="29" spans="1:10" x14ac:dyDescent="0.25">
      <c r="A29" s="1">
        <v>44</v>
      </c>
      <c r="B29" s="1" t="s">
        <v>186</v>
      </c>
      <c r="C29" s="1" t="s">
        <v>117</v>
      </c>
      <c r="D29" s="1">
        <v>1</v>
      </c>
      <c r="E29" s="1"/>
      <c r="F29" s="1" t="s">
        <v>12</v>
      </c>
      <c r="G29" s="7" t="s">
        <v>187</v>
      </c>
      <c r="H29" s="3" t="s">
        <v>13</v>
      </c>
      <c r="I29" s="1" t="s">
        <v>188</v>
      </c>
      <c r="J29" s="1" t="s">
        <v>189</v>
      </c>
    </row>
    <row r="30" spans="1:10" x14ac:dyDescent="0.25">
      <c r="A30" s="1">
        <v>55</v>
      </c>
      <c r="B30" s="1" t="s">
        <v>137</v>
      </c>
      <c r="C30" s="1" t="s">
        <v>138</v>
      </c>
      <c r="D30" s="1">
        <v>0</v>
      </c>
      <c r="E30" s="1"/>
      <c r="F30" s="1" t="s">
        <v>12</v>
      </c>
      <c r="G30" s="2" t="s">
        <v>13</v>
      </c>
      <c r="H30" s="3"/>
      <c r="I30" s="1" t="s">
        <v>139</v>
      </c>
      <c r="J30" s="10"/>
    </row>
    <row r="31" spans="1:10" x14ac:dyDescent="0.25">
      <c r="A31" s="1">
        <v>41</v>
      </c>
      <c r="B31" s="1" t="s">
        <v>175</v>
      </c>
      <c r="C31" s="1" t="s">
        <v>153</v>
      </c>
      <c r="D31" s="1">
        <v>1</v>
      </c>
      <c r="E31" s="1"/>
      <c r="F31" s="1" t="s">
        <v>12</v>
      </c>
      <c r="G31" s="7" t="s">
        <v>176</v>
      </c>
      <c r="H31" s="3" t="s">
        <v>13</v>
      </c>
      <c r="I31" s="1" t="s">
        <v>177</v>
      </c>
      <c r="J31" s="1" t="s">
        <v>178</v>
      </c>
    </row>
    <row r="32" spans="1:10" x14ac:dyDescent="0.25">
      <c r="A32" s="1">
        <v>23</v>
      </c>
      <c r="B32" s="1" t="s">
        <v>106</v>
      </c>
      <c r="C32" s="1" t="s">
        <v>39</v>
      </c>
      <c r="D32" s="1">
        <v>1</v>
      </c>
      <c r="E32" s="1"/>
      <c r="F32" s="1" t="s">
        <v>12</v>
      </c>
      <c r="G32" s="2" t="s">
        <v>13</v>
      </c>
      <c r="H32" s="3" t="s">
        <v>13</v>
      </c>
      <c r="I32" s="1" t="s">
        <v>107</v>
      </c>
      <c r="J32" s="1" t="s">
        <v>108</v>
      </c>
    </row>
    <row r="33" spans="1:10" x14ac:dyDescent="0.25">
      <c r="A33" s="1">
        <v>11</v>
      </c>
      <c r="B33" s="1" t="s">
        <v>19</v>
      </c>
      <c r="C33" s="1" t="s">
        <v>20</v>
      </c>
      <c r="D33" s="1">
        <v>0</v>
      </c>
      <c r="E33" s="1"/>
      <c r="F33" s="1" t="s">
        <v>12</v>
      </c>
      <c r="G33" s="4">
        <v>43936</v>
      </c>
      <c r="H33" s="1" t="s">
        <v>21</v>
      </c>
      <c r="I33" s="1" t="s">
        <v>22</v>
      </c>
      <c r="J33" s="1" t="s">
        <v>23</v>
      </c>
    </row>
    <row r="34" spans="1:10" x14ac:dyDescent="0.25">
      <c r="A34" s="1">
        <v>19</v>
      </c>
      <c r="B34" s="1" t="s">
        <v>55</v>
      </c>
      <c r="C34" s="1" t="s">
        <v>20</v>
      </c>
      <c r="D34" s="1">
        <v>0</v>
      </c>
      <c r="E34" s="1"/>
      <c r="F34" s="1" t="s">
        <v>12</v>
      </c>
      <c r="G34" s="4">
        <v>44058</v>
      </c>
      <c r="H34" s="1" t="s">
        <v>56</v>
      </c>
      <c r="I34" s="1" t="s">
        <v>57</v>
      </c>
      <c r="J34" s="1" t="s">
        <v>58</v>
      </c>
    </row>
    <row r="35" spans="1:10" x14ac:dyDescent="0.25">
      <c r="A35" s="1">
        <v>38</v>
      </c>
      <c r="B35" s="1" t="s">
        <v>165</v>
      </c>
      <c r="C35" s="1" t="s">
        <v>60</v>
      </c>
      <c r="D35" s="1">
        <v>0</v>
      </c>
      <c r="F35" s="6">
        <v>12</v>
      </c>
      <c r="G35" s="2"/>
      <c r="H35" s="3"/>
      <c r="I35" s="1" t="s">
        <v>166</v>
      </c>
      <c r="J35" s="1" t="s">
        <v>167</v>
      </c>
    </row>
    <row r="36" spans="1:10" x14ac:dyDescent="0.25">
      <c r="A36" s="1">
        <v>29</v>
      </c>
      <c r="B36" s="1" t="s">
        <v>127</v>
      </c>
      <c r="C36" s="1" t="s">
        <v>128</v>
      </c>
      <c r="D36" s="1">
        <v>1</v>
      </c>
      <c r="E36" s="1">
        <v>1</v>
      </c>
      <c r="F36" s="1" t="s">
        <v>12</v>
      </c>
      <c r="G36" s="7" t="s">
        <v>129</v>
      </c>
      <c r="H36" s="1" t="s">
        <v>130</v>
      </c>
      <c r="I36" s="1" t="s">
        <v>131</v>
      </c>
      <c r="J36" s="1" t="s">
        <v>132</v>
      </c>
    </row>
    <row r="37" spans="1:10" x14ac:dyDescent="0.25">
      <c r="A37" s="1">
        <v>25</v>
      </c>
      <c r="B37" s="1" t="s">
        <v>112</v>
      </c>
      <c r="C37" s="1" t="s">
        <v>113</v>
      </c>
      <c r="D37" s="1">
        <v>1</v>
      </c>
      <c r="E37" s="1"/>
      <c r="F37" s="1" t="s">
        <v>12</v>
      </c>
      <c r="G37" s="2" t="s">
        <v>13</v>
      </c>
      <c r="H37" s="3" t="s">
        <v>13</v>
      </c>
      <c r="I37" s="1" t="s">
        <v>114</v>
      </c>
      <c r="J37" s="1" t="s">
        <v>115</v>
      </c>
    </row>
    <row r="38" spans="1:10" x14ac:dyDescent="0.25">
      <c r="A38" s="1">
        <v>16</v>
      </c>
      <c r="B38" s="1" t="s">
        <v>76</v>
      </c>
      <c r="C38" s="1" t="s">
        <v>44</v>
      </c>
      <c r="D38" s="1">
        <v>0</v>
      </c>
      <c r="E38" s="1"/>
      <c r="F38" s="1" t="s">
        <v>12</v>
      </c>
      <c r="G38" s="2" t="s">
        <v>13</v>
      </c>
      <c r="H38" s="3" t="s">
        <v>13</v>
      </c>
      <c r="I38" s="1" t="s">
        <v>77</v>
      </c>
      <c r="J38" s="1" t="s">
        <v>78</v>
      </c>
    </row>
    <row r="39" spans="1:10" x14ac:dyDescent="0.25">
      <c r="A39" s="1">
        <v>57</v>
      </c>
      <c r="B39" s="1" t="s">
        <v>215</v>
      </c>
      <c r="D39" s="1">
        <v>0</v>
      </c>
      <c r="F39" s="1" t="s">
        <v>122</v>
      </c>
      <c r="G39" s="2" t="s">
        <v>122</v>
      </c>
      <c r="H39" s="3"/>
      <c r="I39" s="1" t="s">
        <v>216</v>
      </c>
      <c r="J39" s="10"/>
    </row>
    <row r="40" spans="1:10" x14ac:dyDescent="0.25">
      <c r="A40" s="1">
        <v>13</v>
      </c>
      <c r="B40" s="1" t="s">
        <v>63</v>
      </c>
      <c r="C40" s="1" t="s">
        <v>64</v>
      </c>
      <c r="D40" s="1"/>
      <c r="E40" s="1"/>
      <c r="F40" s="1" t="s">
        <v>12</v>
      </c>
      <c r="G40" s="7" t="s">
        <v>65</v>
      </c>
      <c r="H40" s="1" t="s">
        <v>66</v>
      </c>
      <c r="I40" s="1" t="s">
        <v>67</v>
      </c>
      <c r="J40" s="1" t="s">
        <v>68</v>
      </c>
    </row>
    <row r="41" spans="1:10" x14ac:dyDescent="0.25">
      <c r="A41" s="1">
        <v>21</v>
      </c>
      <c r="B41" s="1" t="s">
        <v>97</v>
      </c>
      <c r="C41" s="1" t="s">
        <v>64</v>
      </c>
      <c r="D41" s="1">
        <v>0</v>
      </c>
      <c r="F41" s="1" t="s">
        <v>12</v>
      </c>
      <c r="G41" s="7" t="s">
        <v>98</v>
      </c>
      <c r="H41" s="1" t="s">
        <v>99</v>
      </c>
      <c r="I41" s="1" t="s">
        <v>100</v>
      </c>
      <c r="J41" s="1" t="s">
        <v>101</v>
      </c>
    </row>
    <row r="42" spans="1:10" x14ac:dyDescent="0.25">
      <c r="A42" s="1">
        <v>4</v>
      </c>
      <c r="B42" s="1" t="s">
        <v>24</v>
      </c>
      <c r="C42" s="1" t="s">
        <v>25</v>
      </c>
      <c r="D42" s="1">
        <v>0</v>
      </c>
      <c r="E42" s="1"/>
      <c r="F42" s="1" t="s">
        <v>12</v>
      </c>
      <c r="G42" s="2" t="s">
        <v>13</v>
      </c>
      <c r="H42" s="3" t="s">
        <v>13</v>
      </c>
      <c r="I42" s="1" t="s">
        <v>26</v>
      </c>
      <c r="J42" s="1" t="s">
        <v>27</v>
      </c>
    </row>
    <row r="43" spans="1:10" x14ac:dyDescent="0.25">
      <c r="A43" s="1">
        <v>53</v>
      </c>
      <c r="B43" s="1" t="s">
        <v>229</v>
      </c>
      <c r="C43" s="1" t="s">
        <v>60</v>
      </c>
      <c r="D43" s="1">
        <v>1</v>
      </c>
      <c r="F43" s="1" t="s">
        <v>12</v>
      </c>
      <c r="G43" s="7" t="s">
        <v>230</v>
      </c>
      <c r="H43" s="1" t="s">
        <v>231</v>
      </c>
      <c r="I43" s="1" t="s">
        <v>232</v>
      </c>
      <c r="J43" s="1" t="s">
        <v>233</v>
      </c>
    </row>
    <row r="44" spans="1:10" x14ac:dyDescent="0.25">
      <c r="A44" s="1">
        <v>35</v>
      </c>
      <c r="B44" s="1" t="s">
        <v>152</v>
      </c>
      <c r="C44" s="1" t="s">
        <v>153</v>
      </c>
      <c r="D44" s="1">
        <v>1</v>
      </c>
      <c r="E44" s="1"/>
      <c r="F44" s="1" t="s">
        <v>12</v>
      </c>
      <c r="G44" s="7" t="s">
        <v>154</v>
      </c>
      <c r="H44" s="3" t="s">
        <v>13</v>
      </c>
      <c r="I44" s="1" t="s">
        <v>155</v>
      </c>
      <c r="J44" s="1" t="s">
        <v>156</v>
      </c>
    </row>
    <row r="45" spans="1:10" x14ac:dyDescent="0.25">
      <c r="A45" s="1">
        <v>14</v>
      </c>
      <c r="B45" s="1" t="s">
        <v>69</v>
      </c>
      <c r="C45" s="1" t="s">
        <v>35</v>
      </c>
      <c r="D45" s="1">
        <v>0</v>
      </c>
      <c r="E45" s="1"/>
      <c r="F45" s="1" t="s">
        <v>12</v>
      </c>
      <c r="G45" s="2" t="s">
        <v>13</v>
      </c>
      <c r="H45" s="3" t="s">
        <v>13</v>
      </c>
      <c r="I45" s="1" t="s">
        <v>70</v>
      </c>
      <c r="J45" s="1" t="s">
        <v>71</v>
      </c>
    </row>
    <row r="46" spans="1:10" x14ac:dyDescent="0.25">
      <c r="A46" s="1">
        <v>6</v>
      </c>
      <c r="B46" s="1" t="s">
        <v>34</v>
      </c>
      <c r="C46" s="1" t="s">
        <v>35</v>
      </c>
      <c r="D46" s="1">
        <v>0</v>
      </c>
      <c r="E46" s="1">
        <v>1</v>
      </c>
      <c r="F46" s="1" t="s">
        <v>12</v>
      </c>
      <c r="G46" s="4">
        <v>43845</v>
      </c>
      <c r="H46" s="3" t="s">
        <v>13</v>
      </c>
      <c r="I46" s="1" t="s">
        <v>36</v>
      </c>
      <c r="J46" s="1" t="s">
        <v>37</v>
      </c>
    </row>
    <row r="47" spans="1:10" x14ac:dyDescent="0.25">
      <c r="A47" s="1">
        <v>54</v>
      </c>
      <c r="B47" s="1" t="s">
        <v>10</v>
      </c>
      <c r="C47" s="1" t="s">
        <v>11</v>
      </c>
      <c r="D47" s="1">
        <v>0</v>
      </c>
      <c r="E47" s="1"/>
      <c r="F47" s="1" t="s">
        <v>12</v>
      </c>
      <c r="G47" s="2" t="s">
        <v>13</v>
      </c>
      <c r="H47" s="3"/>
      <c r="I47" s="1" t="s">
        <v>14</v>
      </c>
    </row>
    <row r="48" spans="1:10" x14ac:dyDescent="0.25">
      <c r="A48" s="1">
        <v>12</v>
      </c>
      <c r="B48" s="1" t="s">
        <v>59</v>
      </c>
      <c r="C48" s="1" t="s">
        <v>60</v>
      </c>
      <c r="D48" s="1">
        <v>1</v>
      </c>
      <c r="F48" s="1" t="s">
        <v>12</v>
      </c>
      <c r="G48" s="2" t="s">
        <v>13</v>
      </c>
      <c r="H48" s="3" t="s">
        <v>13</v>
      </c>
      <c r="I48" s="1" t="s">
        <v>61</v>
      </c>
      <c r="J48" s="1" t="s">
        <v>62</v>
      </c>
    </row>
    <row r="49" spans="1:10" x14ac:dyDescent="0.25">
      <c r="A49" s="1">
        <v>9</v>
      </c>
      <c r="B49" s="1" t="s">
        <v>47</v>
      </c>
      <c r="C49" s="1" t="s">
        <v>29</v>
      </c>
      <c r="D49" s="1">
        <v>0</v>
      </c>
      <c r="E49" s="1"/>
      <c r="F49" s="1" t="s">
        <v>12</v>
      </c>
      <c r="G49" s="7" t="s">
        <v>48</v>
      </c>
      <c r="H49" s="1" t="s">
        <v>49</v>
      </c>
      <c r="I49" s="1" t="s">
        <v>50</v>
      </c>
      <c r="J49" s="1" t="s">
        <v>51</v>
      </c>
    </row>
    <row r="50" spans="1:10" x14ac:dyDescent="0.25">
      <c r="A50" s="1">
        <v>5</v>
      </c>
      <c r="B50" s="1" t="s">
        <v>28</v>
      </c>
      <c r="C50" s="1" t="s">
        <v>29</v>
      </c>
      <c r="D50" s="1">
        <v>0</v>
      </c>
      <c r="E50" s="1"/>
      <c r="F50" s="6">
        <v>12</v>
      </c>
      <c r="G50" s="7" t="s">
        <v>30</v>
      </c>
      <c r="H50" s="1" t="s">
        <v>31</v>
      </c>
      <c r="I50" s="1" t="s">
        <v>32</v>
      </c>
      <c r="J50" s="1" t="s">
        <v>33</v>
      </c>
    </row>
    <row r="51" spans="1:10" x14ac:dyDescent="0.25">
      <c r="A51" s="1">
        <v>10</v>
      </c>
      <c r="B51" s="1" t="s">
        <v>52</v>
      </c>
      <c r="C51" s="1" t="s">
        <v>16</v>
      </c>
      <c r="D51" s="1">
        <v>0</v>
      </c>
      <c r="E51" s="1"/>
      <c r="F51" s="1" t="s">
        <v>12</v>
      </c>
      <c r="G51" s="8">
        <v>44150</v>
      </c>
      <c r="H51" s="9">
        <v>44146</v>
      </c>
      <c r="I51" s="1" t="s">
        <v>53</v>
      </c>
      <c r="J51" s="1" t="s">
        <v>54</v>
      </c>
    </row>
    <row r="52" spans="1:10" x14ac:dyDescent="0.25">
      <c r="A52" s="1">
        <v>40</v>
      </c>
      <c r="B52" s="1" t="s">
        <v>171</v>
      </c>
      <c r="C52" s="1" t="s">
        <v>172</v>
      </c>
      <c r="D52" s="1">
        <v>0</v>
      </c>
      <c r="E52" s="1">
        <v>1</v>
      </c>
      <c r="F52" s="1" t="s">
        <v>12</v>
      </c>
      <c r="G52" s="2" t="s">
        <v>13</v>
      </c>
      <c r="H52" s="3" t="s">
        <v>13</v>
      </c>
      <c r="I52" s="1" t="s">
        <v>173</v>
      </c>
      <c r="J52" s="1" t="s">
        <v>174</v>
      </c>
    </row>
    <row r="53" spans="1:10" x14ac:dyDescent="0.25">
      <c r="A53" s="1">
        <v>24</v>
      </c>
      <c r="B53" s="1" t="s">
        <v>109</v>
      </c>
      <c r="C53" s="1" t="s">
        <v>44</v>
      </c>
      <c r="D53" s="1">
        <v>0</v>
      </c>
      <c r="E53" s="1"/>
      <c r="F53" s="1" t="s">
        <v>12</v>
      </c>
      <c r="G53" s="2" t="s">
        <v>13</v>
      </c>
      <c r="H53" s="3" t="s">
        <v>13</v>
      </c>
      <c r="I53" s="1" t="s">
        <v>110</v>
      </c>
      <c r="J53" s="1" t="s">
        <v>111</v>
      </c>
    </row>
    <row r="54" spans="1:10" x14ac:dyDescent="0.25">
      <c r="A54" s="1">
        <v>28</v>
      </c>
      <c r="B54" s="1" t="s">
        <v>121</v>
      </c>
      <c r="D54" s="1">
        <v>0</v>
      </c>
      <c r="E54" s="1">
        <v>1</v>
      </c>
      <c r="F54" s="1" t="s">
        <v>122</v>
      </c>
      <c r="G54" s="7" t="s">
        <v>123</v>
      </c>
      <c r="H54" s="1" t="s">
        <v>124</v>
      </c>
      <c r="I54" s="1" t="s">
        <v>125</v>
      </c>
      <c r="J54" s="1" t="s">
        <v>126</v>
      </c>
    </row>
    <row r="55" spans="1:10" x14ac:dyDescent="0.25">
      <c r="A55" s="1">
        <v>34</v>
      </c>
      <c r="B55" s="1" t="s">
        <v>148</v>
      </c>
      <c r="C55" s="1" t="s">
        <v>149</v>
      </c>
      <c r="D55" s="1">
        <v>1</v>
      </c>
      <c r="E55" s="1"/>
      <c r="F55" s="1" t="s">
        <v>12</v>
      </c>
      <c r="G55" s="2" t="s">
        <v>13</v>
      </c>
      <c r="H55" s="3" t="s">
        <v>13</v>
      </c>
      <c r="I55" s="1" t="s">
        <v>150</v>
      </c>
      <c r="J55" s="1" t="s">
        <v>151</v>
      </c>
    </row>
    <row r="56" spans="1:10" x14ac:dyDescent="0.25">
      <c r="A56" s="1">
        <v>37</v>
      </c>
      <c r="B56" s="1" t="s">
        <v>161</v>
      </c>
      <c r="C56" s="1" t="s">
        <v>162</v>
      </c>
      <c r="D56" s="1">
        <v>0</v>
      </c>
      <c r="E56" s="1">
        <v>1</v>
      </c>
      <c r="F56" s="1" t="s">
        <v>12</v>
      </c>
      <c r="G56" s="2" t="s">
        <v>13</v>
      </c>
      <c r="H56" s="3" t="s">
        <v>13</v>
      </c>
      <c r="I56" s="1" t="s">
        <v>163</v>
      </c>
      <c r="J56" s="1" t="s">
        <v>164</v>
      </c>
    </row>
    <row r="57" spans="1:10" x14ac:dyDescent="0.25">
      <c r="A57" s="1">
        <v>45</v>
      </c>
      <c r="B57" s="1" t="s">
        <v>190</v>
      </c>
      <c r="C57" s="1" t="s">
        <v>128</v>
      </c>
      <c r="D57" s="1">
        <v>1</v>
      </c>
      <c r="E57" s="1"/>
      <c r="F57" s="1" t="s">
        <v>12</v>
      </c>
      <c r="G57" s="7" t="s">
        <v>191</v>
      </c>
      <c r="H57" s="1" t="s">
        <v>192</v>
      </c>
      <c r="I57" s="1" t="s">
        <v>193</v>
      </c>
      <c r="J57" s="1" t="s">
        <v>194</v>
      </c>
    </row>
    <row r="58" spans="1:10" x14ac:dyDescent="0.25">
      <c r="A58" s="1">
        <v>56</v>
      </c>
      <c r="B58" s="1" t="s">
        <v>140</v>
      </c>
      <c r="C58" s="1" t="s">
        <v>141</v>
      </c>
      <c r="D58" s="1">
        <v>0</v>
      </c>
      <c r="E58" s="1"/>
      <c r="F58" s="1" t="s">
        <v>12</v>
      </c>
      <c r="G58" s="2" t="s">
        <v>13</v>
      </c>
      <c r="H58" s="3"/>
      <c r="I58" s="1" t="s">
        <v>142</v>
      </c>
      <c r="J58" s="10"/>
    </row>
    <row r="59" spans="1:10" x14ac:dyDescent="0.25">
      <c r="A59" s="1">
        <v>31</v>
      </c>
      <c r="B59" s="1" t="s">
        <v>240</v>
      </c>
      <c r="C59" s="1" t="s">
        <v>241</v>
      </c>
      <c r="D59" s="1">
        <v>0</v>
      </c>
      <c r="F59" s="1" t="s">
        <v>12</v>
      </c>
      <c r="G59" s="2"/>
      <c r="H59" s="3" t="s">
        <v>13</v>
      </c>
      <c r="J59" s="1" t="s">
        <v>242</v>
      </c>
    </row>
    <row r="60" spans="1:10" x14ac:dyDescent="0.25">
      <c r="A60" s="1">
        <v>8</v>
      </c>
      <c r="B60" s="1" t="s">
        <v>43</v>
      </c>
      <c r="C60" s="1" t="s">
        <v>44</v>
      </c>
      <c r="D60" s="1">
        <v>0</v>
      </c>
      <c r="E60" s="1"/>
      <c r="F60" s="1" t="s">
        <v>12</v>
      </c>
      <c r="G60" s="4">
        <v>43966</v>
      </c>
      <c r="H60" s="3" t="s">
        <v>13</v>
      </c>
      <c r="I60" s="1" t="s">
        <v>45</v>
      </c>
      <c r="J60" s="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30"/>
  <sheetViews>
    <sheetView topLeftCell="B1" workbookViewId="0">
      <selection activeCell="B4" sqref="B4"/>
    </sheetView>
  </sheetViews>
  <sheetFormatPr defaultColWidth="14.44140625" defaultRowHeight="15.75" customHeight="1" x14ac:dyDescent="0.25"/>
  <cols>
    <col min="1" max="1" width="11.6640625" customWidth="1"/>
    <col min="2" max="2" width="8.33203125" customWidth="1"/>
    <col min="3" max="3" width="8.88671875" customWidth="1"/>
    <col min="4" max="4" width="10.33203125" customWidth="1"/>
    <col min="5" max="5" width="3.5546875" customWidth="1"/>
  </cols>
  <sheetData>
    <row r="1" spans="1:2" x14ac:dyDescent="0.25">
      <c r="A1" s="14" t="s">
        <v>250</v>
      </c>
      <c r="B1">
        <v>54</v>
      </c>
    </row>
    <row r="2" spans="1:2" s="11" customFormat="1" x14ac:dyDescent="0.25">
      <c r="A2" s="21" t="s">
        <v>251</v>
      </c>
      <c r="B2" s="11">
        <v>0.625</v>
      </c>
    </row>
    <row r="3" spans="1:2" s="11" customFormat="1" x14ac:dyDescent="0.25">
      <c r="A3" s="21" t="s">
        <v>252</v>
      </c>
      <c r="B3" s="11">
        <v>0.66666666666666663</v>
      </c>
    </row>
    <row r="4" spans="1:2" x14ac:dyDescent="0.25">
      <c r="A4" s="14" t="s">
        <v>253</v>
      </c>
      <c r="B4" s="14" t="s">
        <v>254</v>
      </c>
    </row>
    <row r="5" spans="1:2" x14ac:dyDescent="0.25">
      <c r="A5" s="14" t="s">
        <v>255</v>
      </c>
      <c r="B5" s="14" t="s">
        <v>256</v>
      </c>
    </row>
    <row r="6" spans="1:2" x14ac:dyDescent="0.25">
      <c r="A6" s="14" t="s">
        <v>257</v>
      </c>
      <c r="B6" s="14" t="s">
        <v>258</v>
      </c>
    </row>
    <row r="7" spans="1:2" x14ac:dyDescent="0.25">
      <c r="A7" s="14" t="s">
        <v>259</v>
      </c>
      <c r="B7">
        <v>55</v>
      </c>
    </row>
    <row r="8" spans="1:2" x14ac:dyDescent="0.25">
      <c r="A8">
        <v>1</v>
      </c>
      <c r="B8" s="14" t="s">
        <v>254</v>
      </c>
    </row>
    <row r="9" spans="1:2" x14ac:dyDescent="0.25">
      <c r="A9">
        <v>2</v>
      </c>
      <c r="B9" s="14" t="s">
        <v>258</v>
      </c>
    </row>
    <row r="10" spans="1:2" x14ac:dyDescent="0.25">
      <c r="A10">
        <v>3</v>
      </c>
      <c r="B10" s="14" t="s">
        <v>254</v>
      </c>
    </row>
    <row r="11" spans="1:2" x14ac:dyDescent="0.25">
      <c r="A11">
        <v>4</v>
      </c>
      <c r="B11" s="14" t="s">
        <v>254</v>
      </c>
    </row>
    <row r="12" spans="1:2" x14ac:dyDescent="0.25">
      <c r="A12">
        <v>5</v>
      </c>
      <c r="B12" s="14" t="s">
        <v>260</v>
      </c>
    </row>
    <row r="13" spans="1:2" x14ac:dyDescent="0.25">
      <c r="A13">
        <v>6</v>
      </c>
      <c r="B13" s="14" t="s">
        <v>260</v>
      </c>
    </row>
    <row r="14" spans="1:2" x14ac:dyDescent="0.25">
      <c r="A14">
        <v>7</v>
      </c>
      <c r="B14" s="14" t="s">
        <v>254</v>
      </c>
    </row>
    <row r="15" spans="1:2" x14ac:dyDescent="0.25">
      <c r="A15">
        <v>8</v>
      </c>
      <c r="B15" s="14" t="s">
        <v>254</v>
      </c>
    </row>
    <row r="16" spans="1:2" x14ac:dyDescent="0.25">
      <c r="A16">
        <v>9</v>
      </c>
      <c r="B16" s="14" t="s">
        <v>254</v>
      </c>
    </row>
    <row r="17" spans="1:2" x14ac:dyDescent="0.25">
      <c r="A17">
        <v>10</v>
      </c>
      <c r="B17" s="14" t="s">
        <v>254</v>
      </c>
    </row>
    <row r="18" spans="1:2" x14ac:dyDescent="0.25">
      <c r="A18">
        <v>11</v>
      </c>
      <c r="B18" s="14" t="s">
        <v>254</v>
      </c>
    </row>
    <row r="19" spans="1:2" x14ac:dyDescent="0.25">
      <c r="A19">
        <v>12</v>
      </c>
      <c r="B19" s="14" t="s">
        <v>254</v>
      </c>
    </row>
    <row r="20" spans="1:2" x14ac:dyDescent="0.25">
      <c r="A20">
        <v>13</v>
      </c>
      <c r="B20" s="14" t="s">
        <v>254</v>
      </c>
    </row>
    <row r="21" spans="1:2" x14ac:dyDescent="0.25">
      <c r="A21">
        <v>14</v>
      </c>
      <c r="B21" s="14" t="s">
        <v>254</v>
      </c>
    </row>
    <row r="22" spans="1:2" x14ac:dyDescent="0.25">
      <c r="A22">
        <v>15</v>
      </c>
      <c r="B22" s="14" t="s">
        <v>254</v>
      </c>
    </row>
    <row r="23" spans="1:2" x14ac:dyDescent="0.25">
      <c r="A23">
        <v>16</v>
      </c>
      <c r="B23" s="14" t="s">
        <v>254</v>
      </c>
    </row>
    <row r="24" spans="1:2" x14ac:dyDescent="0.25">
      <c r="A24">
        <v>17</v>
      </c>
      <c r="B24" s="14" t="s">
        <v>254</v>
      </c>
    </row>
    <row r="25" spans="1:2" x14ac:dyDescent="0.25">
      <c r="A25">
        <v>18</v>
      </c>
      <c r="B25" s="14" t="s">
        <v>254</v>
      </c>
    </row>
    <row r="26" spans="1:2" x14ac:dyDescent="0.25">
      <c r="A26">
        <v>19</v>
      </c>
      <c r="B26" s="14" t="s">
        <v>254</v>
      </c>
    </row>
    <row r="27" spans="1:2" x14ac:dyDescent="0.25">
      <c r="A27">
        <v>20</v>
      </c>
      <c r="B27" s="14" t="s">
        <v>254</v>
      </c>
    </row>
    <row r="28" spans="1:2" x14ac:dyDescent="0.25">
      <c r="A28">
        <v>21</v>
      </c>
      <c r="B28" s="14" t="s">
        <v>260</v>
      </c>
    </row>
    <row r="29" spans="1:2" x14ac:dyDescent="0.25">
      <c r="A29">
        <v>22</v>
      </c>
      <c r="B29" s="14" t="s">
        <v>260</v>
      </c>
    </row>
    <row r="30" spans="1:2" x14ac:dyDescent="0.25">
      <c r="A30">
        <v>23</v>
      </c>
      <c r="B30" s="14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Y956"/>
  <sheetViews>
    <sheetView tabSelected="1" topLeftCell="B1" zoomScale="80" zoomScaleNormal="80" workbookViewId="0">
      <selection activeCell="O23" sqref="O23"/>
    </sheetView>
  </sheetViews>
  <sheetFormatPr defaultColWidth="14.44140625" defaultRowHeight="15.75" customHeight="1" x14ac:dyDescent="0.25"/>
  <cols>
    <col min="1" max="1" width="6.6640625" hidden="1" customWidth="1"/>
    <col min="2" max="2" width="17.5546875" customWidth="1"/>
    <col min="3" max="3" width="0" hidden="1" customWidth="1"/>
    <col min="4" max="4" width="6.109375" hidden="1" customWidth="1"/>
    <col min="5" max="5" width="5.6640625" hidden="1" customWidth="1"/>
    <col min="6" max="6" width="3.109375" hidden="1" customWidth="1"/>
    <col min="7" max="8" width="14.44140625" hidden="1"/>
    <col min="9" max="9" width="6.33203125" style="11" hidden="1" customWidth="1"/>
    <col min="10" max="10" width="8.109375" style="11" hidden="1" customWidth="1"/>
    <col min="11" max="11" width="11.44140625" style="18" hidden="1" customWidth="1"/>
    <col min="12" max="12" width="11.44140625" style="11" hidden="1" customWidth="1"/>
    <col min="13" max="13" width="6.5546875" style="11" hidden="1" customWidth="1"/>
    <col min="14" max="14" width="18.109375" hidden="1" customWidth="1"/>
    <col min="15" max="15" width="5.44140625" customWidth="1"/>
    <col min="16" max="16" width="3.6640625" customWidth="1"/>
    <col min="17" max="17" width="6.44140625" customWidth="1"/>
    <col min="18" max="18" width="4" customWidth="1"/>
    <col min="19" max="19" width="6.33203125" customWidth="1"/>
    <col min="20" max="20" width="4.33203125" customWidth="1"/>
    <col min="21" max="21" width="6.44140625" customWidth="1"/>
    <col min="22" max="22" width="4" customWidth="1"/>
    <col min="23" max="23" width="6.33203125" customWidth="1"/>
    <col min="24" max="24" width="4.33203125" customWidth="1"/>
    <col min="25" max="25" width="9.33203125" customWidth="1"/>
    <col min="26" max="26" width="11.33203125" customWidth="1"/>
    <col min="27" max="27" width="4.6640625" customWidth="1"/>
    <col min="28" max="28" width="1.6640625" customWidth="1"/>
    <col min="29" max="29" width="4.6640625" customWidth="1"/>
    <col min="30" max="30" width="2.109375" customWidth="1"/>
    <col min="31" max="31" width="3.33203125" customWidth="1"/>
    <col min="32" max="32" width="2" customWidth="1"/>
    <col min="33" max="33" width="3.6640625" customWidth="1"/>
    <col min="34" max="34" width="2.33203125" customWidth="1"/>
    <col min="35" max="35" width="3.6640625" customWidth="1"/>
    <col min="36" max="36" width="2.33203125" customWidth="1"/>
    <col min="37" max="37" width="3.5546875" customWidth="1"/>
    <col min="38" max="38" width="2.109375" customWidth="1"/>
    <col min="39" max="39" width="3.6640625" customWidth="1"/>
    <col min="40" max="40" width="2.109375" customWidth="1"/>
    <col min="41" max="41" width="3.88671875" customWidth="1"/>
    <col min="42" max="42" width="2.33203125" customWidth="1"/>
    <col min="43" max="43" width="3.88671875" customWidth="1"/>
    <col min="44" max="44" width="2.33203125" customWidth="1"/>
    <col min="45" max="45" width="4" customWidth="1"/>
    <col min="46" max="46" width="2.109375" customWidth="1"/>
    <col min="47" max="47" width="3.88671875" customWidth="1"/>
    <col min="48" max="48" width="2" customWidth="1"/>
    <col min="49" max="49" width="3.6640625" customWidth="1"/>
    <col min="50" max="50" width="2.44140625" customWidth="1"/>
    <col min="51" max="51" width="4.109375" customWidth="1"/>
    <col min="52" max="52" width="2.109375" customWidth="1"/>
    <col min="53" max="53" width="4.109375" customWidth="1"/>
    <col min="54" max="54" width="2.33203125" customWidth="1"/>
    <col min="55" max="55" width="4.109375" customWidth="1"/>
    <col min="56" max="56" width="2.33203125" customWidth="1"/>
    <col min="57" max="57" width="4.6640625" customWidth="1"/>
    <col min="58" max="58" width="2.109375" customWidth="1"/>
    <col min="59" max="59" width="3.88671875" customWidth="1"/>
    <col min="60" max="60" width="2.33203125" customWidth="1"/>
    <col min="61" max="61" width="3.33203125" customWidth="1"/>
    <col min="62" max="62" width="2.44140625" customWidth="1"/>
    <col min="63" max="63" width="4.6640625" customWidth="1"/>
    <col min="64" max="64" width="2" customWidth="1"/>
    <col min="65" max="65" width="4.6640625" customWidth="1"/>
    <col min="66" max="66" width="2.109375" customWidth="1"/>
    <col min="67" max="67" width="4.6640625" customWidth="1"/>
    <col min="68" max="68" width="2.33203125" customWidth="1"/>
    <col min="69" max="69" width="4.6640625" customWidth="1"/>
    <col min="70" max="70" width="2.109375" customWidth="1"/>
    <col min="71" max="71" width="4.6640625" customWidth="1"/>
    <col min="72" max="72" width="2.33203125" customWidth="1"/>
    <col min="73" max="73" width="10.88671875" customWidth="1"/>
    <col min="74" max="74" width="7" customWidth="1"/>
    <col min="75" max="75" width="13.5546875" hidden="1" customWidth="1"/>
    <col min="76" max="76" width="14.44140625" hidden="1" customWidth="1"/>
    <col min="77" max="77" width="8.6640625" customWidth="1"/>
  </cols>
  <sheetData>
    <row r="1" spans="1:77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2" t="s">
        <v>261</v>
      </c>
      <c r="J1" s="12" t="s">
        <v>262</v>
      </c>
      <c r="K1" s="18" t="s">
        <v>263</v>
      </c>
      <c r="L1" s="13" t="s">
        <v>264</v>
      </c>
      <c r="M1" s="13" t="s">
        <v>265</v>
      </c>
      <c r="N1" s="15" t="s">
        <v>266</v>
      </c>
      <c r="O1" s="15" t="s">
        <v>267</v>
      </c>
      <c r="P1" s="15" t="s">
        <v>122</v>
      </c>
      <c r="Q1" s="15" t="s">
        <v>268</v>
      </c>
      <c r="R1" s="15" t="s">
        <v>12</v>
      </c>
      <c r="S1" s="15" t="s">
        <v>269</v>
      </c>
      <c r="T1" s="15" t="s">
        <v>270</v>
      </c>
      <c r="U1" s="15" t="s">
        <v>271</v>
      </c>
      <c r="V1" s="15" t="s">
        <v>270</v>
      </c>
      <c r="W1" s="15" t="s">
        <v>272</v>
      </c>
      <c r="X1" s="15" t="s">
        <v>273</v>
      </c>
      <c r="Y1" s="14" t="s">
        <v>274</v>
      </c>
      <c r="Z1" s="14" t="s">
        <v>275</v>
      </c>
      <c r="AA1" s="22">
        <v>1</v>
      </c>
      <c r="AB1" t="s">
        <v>122</v>
      </c>
      <c r="AC1" s="22">
        <v>2</v>
      </c>
      <c r="AD1" t="s">
        <v>122</v>
      </c>
      <c r="AE1" s="22">
        <v>3</v>
      </c>
      <c r="AF1" t="s">
        <v>122</v>
      </c>
      <c r="AG1" s="22">
        <v>4</v>
      </c>
      <c r="AH1" t="s">
        <v>270</v>
      </c>
      <c r="AI1" s="22">
        <v>5</v>
      </c>
      <c r="AJ1" t="s">
        <v>270</v>
      </c>
      <c r="AK1" s="22">
        <v>6</v>
      </c>
      <c r="AL1" t="s">
        <v>270</v>
      </c>
      <c r="AM1" s="22">
        <v>7</v>
      </c>
      <c r="AN1" t="s">
        <v>270</v>
      </c>
      <c r="AO1" s="22">
        <v>8</v>
      </c>
      <c r="AP1" t="s">
        <v>270</v>
      </c>
      <c r="AQ1" s="22">
        <v>9</v>
      </c>
      <c r="AR1" t="s">
        <v>122</v>
      </c>
      <c r="AS1" s="22">
        <v>10</v>
      </c>
      <c r="AT1" t="s">
        <v>270</v>
      </c>
      <c r="AU1" s="22">
        <v>11</v>
      </c>
      <c r="AV1" t="s">
        <v>270</v>
      </c>
      <c r="AW1" s="22">
        <v>12</v>
      </c>
      <c r="AX1" t="s">
        <v>122</v>
      </c>
      <c r="AY1" s="22">
        <v>13</v>
      </c>
      <c r="AZ1" t="s">
        <v>122</v>
      </c>
      <c r="BA1" s="22">
        <v>14</v>
      </c>
      <c r="BB1" t="s">
        <v>122</v>
      </c>
      <c r="BC1" s="22">
        <v>15</v>
      </c>
      <c r="BD1" t="s">
        <v>270</v>
      </c>
      <c r="BE1" s="22">
        <v>16</v>
      </c>
      <c r="BF1" t="s">
        <v>122</v>
      </c>
      <c r="BG1" s="22">
        <v>17</v>
      </c>
      <c r="BH1" t="s">
        <v>270</v>
      </c>
      <c r="BI1" s="22">
        <v>18</v>
      </c>
      <c r="BJ1" t="s">
        <v>122</v>
      </c>
      <c r="BK1" s="22">
        <v>19</v>
      </c>
      <c r="BL1" t="s">
        <v>122</v>
      </c>
      <c r="BM1" s="22">
        <v>20</v>
      </c>
      <c r="BN1" t="s">
        <v>270</v>
      </c>
      <c r="BO1" s="22">
        <v>21</v>
      </c>
      <c r="BP1" t="s">
        <v>122</v>
      </c>
      <c r="BQ1" s="22">
        <v>22</v>
      </c>
      <c r="BR1" t="s">
        <v>122</v>
      </c>
      <c r="BS1" s="22">
        <v>23</v>
      </c>
      <c r="BT1" t="s">
        <v>270</v>
      </c>
      <c r="BU1" t="s">
        <v>276</v>
      </c>
      <c r="BV1" s="24" t="s">
        <v>277</v>
      </c>
      <c r="BW1" t="s">
        <v>278</v>
      </c>
      <c r="BX1" t="s">
        <v>279</v>
      </c>
      <c r="BY1" t="s">
        <v>280</v>
      </c>
    </row>
    <row r="2" spans="1:77" ht="13.8" x14ac:dyDescent="0.25">
      <c r="A2" s="1">
        <v>13</v>
      </c>
      <c r="B2" s="1" t="s">
        <v>296</v>
      </c>
      <c r="C2" s="1" t="s">
        <v>64</v>
      </c>
      <c r="D2" s="1">
        <v>0</v>
      </c>
      <c r="E2" s="1"/>
      <c r="F2" s="1" t="s">
        <v>12</v>
      </c>
      <c r="G2" s="7" t="s">
        <v>65</v>
      </c>
      <c r="H2" s="1" t="s">
        <v>66</v>
      </c>
      <c r="I2" s="12">
        <v>0.63750000000000007</v>
      </c>
      <c r="J2" s="16">
        <v>0.7104166666666667</v>
      </c>
      <c r="K2" s="19">
        <f>IF(F2="E","1:51",IF(F2="A","1:18","1:06"))+IF(E2=1,"0:10",0)</f>
        <v>7.7083333333333337E-2</v>
      </c>
      <c r="L2" s="12">
        <f>J2-I2</f>
        <v>7.291666666666663E-2</v>
      </c>
      <c r="M2" s="12">
        <f>IF(L2&gt;K2,L2-K2,0)</f>
        <v>0</v>
      </c>
      <c r="O2" s="14" t="s">
        <v>254</v>
      </c>
      <c r="P2" s="14">
        <f>IF(O2=$P$1,1,0)</f>
        <v>1</v>
      </c>
      <c r="Q2" s="14" t="s">
        <v>284</v>
      </c>
      <c r="R2" s="14">
        <f>IF(Q2=$R$1,1,0)</f>
        <v>1</v>
      </c>
      <c r="S2" s="14" t="s">
        <v>260</v>
      </c>
      <c r="T2" s="14">
        <f>IF(S2=$T$1,1,0)</f>
        <v>1</v>
      </c>
      <c r="U2" s="14" t="s">
        <v>256</v>
      </c>
      <c r="V2" s="14">
        <f>IF(U2=$V$1,1,0)</f>
        <v>0</v>
      </c>
      <c r="W2" s="14" t="s">
        <v>285</v>
      </c>
      <c r="X2" s="14">
        <f>IF(W2=$X$1,1,0)</f>
        <v>1</v>
      </c>
      <c r="Y2">
        <v>104</v>
      </c>
      <c r="Z2">
        <f>Y2+(5-P2-R2-T2-V2-X2)*30</f>
        <v>134</v>
      </c>
      <c r="AA2" s="14" t="s">
        <v>254</v>
      </c>
      <c r="AB2">
        <f>IF(AA2=$AB$1,1,0)</f>
        <v>1</v>
      </c>
      <c r="AC2" s="14" t="s">
        <v>254</v>
      </c>
      <c r="AD2">
        <f>IF(AC2=$AD$1,1,0)</f>
        <v>1</v>
      </c>
      <c r="AE2" s="14" t="s">
        <v>254</v>
      </c>
      <c r="AF2">
        <f>IF(AE2=$AF$1,1,0)</f>
        <v>1</v>
      </c>
      <c r="AG2" s="14" t="s">
        <v>260</v>
      </c>
      <c r="AH2">
        <f>IF(AG2=$AH$1,1,0)</f>
        <v>1</v>
      </c>
      <c r="AI2" s="14" t="s">
        <v>260</v>
      </c>
      <c r="AJ2">
        <f>IF(AI2=$AJ$1,1,0)</f>
        <v>1</v>
      </c>
      <c r="AK2" s="14" t="s">
        <v>260</v>
      </c>
      <c r="AL2">
        <f>IF(AK2=$AL$1,1,0)</f>
        <v>1</v>
      </c>
      <c r="AM2" s="14" t="s">
        <v>260</v>
      </c>
      <c r="AN2">
        <f>IF(AM2=$AN$1,1,0)</f>
        <v>1</v>
      </c>
      <c r="AO2" s="14" t="s">
        <v>260</v>
      </c>
      <c r="AP2">
        <f>IF(AO2=$AP$1,1,0)</f>
        <v>1</v>
      </c>
      <c r="AQ2" s="14" t="s">
        <v>254</v>
      </c>
      <c r="AR2">
        <f>IF(AQ2=$AR$1,1,0)</f>
        <v>1</v>
      </c>
      <c r="AS2" s="14" t="s">
        <v>260</v>
      </c>
      <c r="AT2">
        <f>IF(AS2=$AT$1,1,0)</f>
        <v>1</v>
      </c>
      <c r="AU2" s="14" t="s">
        <v>260</v>
      </c>
      <c r="AV2">
        <f>IF(AU2=$AV$1,1,0)</f>
        <v>1</v>
      </c>
      <c r="AW2" s="14" t="s">
        <v>254</v>
      </c>
      <c r="AX2">
        <f>IF(AW2=$AX$1,1,0)</f>
        <v>1</v>
      </c>
      <c r="AY2" s="14" t="s">
        <v>254</v>
      </c>
      <c r="AZ2">
        <f>IF(AY2=$AZ$1,1,0)</f>
        <v>1</v>
      </c>
      <c r="BA2" s="14" t="s">
        <v>254</v>
      </c>
      <c r="BB2">
        <f>IF(BA2=$BB$1,1,0)</f>
        <v>1</v>
      </c>
      <c r="BC2" s="14" t="s">
        <v>260</v>
      </c>
      <c r="BD2">
        <f>IF(BC2=$BD$1,1,0)</f>
        <v>1</v>
      </c>
      <c r="BE2" s="14" t="s">
        <v>254</v>
      </c>
      <c r="BF2">
        <f>IF(BE2=$BF$1,1,0)</f>
        <v>1</v>
      </c>
      <c r="BG2" s="14" t="s">
        <v>260</v>
      </c>
      <c r="BH2">
        <f>IF(BG2=$BH$1,1,0)</f>
        <v>1</v>
      </c>
      <c r="BI2" s="14" t="s">
        <v>254</v>
      </c>
      <c r="BJ2">
        <f>IF(BI2=$BJ$1,1,0)</f>
        <v>1</v>
      </c>
      <c r="BK2" s="14" t="s">
        <v>254</v>
      </c>
      <c r="BL2">
        <f>IF(BK2=$BL$1,1,0)</f>
        <v>1</v>
      </c>
      <c r="BM2" s="14" t="s">
        <v>260</v>
      </c>
      <c r="BN2">
        <f>IF(BM2=$BN$1,1,0)</f>
        <v>1</v>
      </c>
      <c r="BO2" s="14" t="s">
        <v>254</v>
      </c>
      <c r="BP2">
        <f>IF(BO2=$BP$1,1,0)</f>
        <v>1</v>
      </c>
      <c r="BQ2" s="14" t="s">
        <v>254</v>
      </c>
      <c r="BR2">
        <f>IF(BQ2=$BR$1,1,0)</f>
        <v>1</v>
      </c>
      <c r="BS2" s="14" t="s">
        <v>260</v>
      </c>
      <c r="BT2">
        <f>IF(BS2=$BT$1,1,0)</f>
        <v>1</v>
      </c>
      <c r="BU2">
        <f>SUM(AB2+AD2+AF2+AH2+AJ2+AL2+AN2+AP2+AR2+AT2+AV2+AX2+AZ2+BB2+BD2+BF2+BH2+BJ2+BL2+BN2+BP2+BR2+BT2)-N2</f>
        <v>23</v>
      </c>
      <c r="BV2">
        <f>Z2</f>
        <v>134</v>
      </c>
      <c r="BW2">
        <f>1-Z2/600</f>
        <v>0.77666666666666662</v>
      </c>
      <c r="BX2">
        <f>BU2+BW2</f>
        <v>23.776666666666667</v>
      </c>
      <c r="BY2">
        <f>IF(J2=0,"DNS",_xlfn.RANK.EQ(BX2,$BX$2:$BX$15))</f>
        <v>1</v>
      </c>
    </row>
    <row r="3" spans="1:77" ht="13.8" x14ac:dyDescent="0.25">
      <c r="A3" s="1">
        <v>19</v>
      </c>
      <c r="B3" s="1" t="s">
        <v>293</v>
      </c>
      <c r="C3" s="1" t="s">
        <v>35</v>
      </c>
      <c r="D3" s="1">
        <v>0</v>
      </c>
      <c r="E3" s="1"/>
      <c r="F3" s="1" t="s">
        <v>12</v>
      </c>
      <c r="G3" s="4">
        <v>43845</v>
      </c>
      <c r="H3" s="3" t="s">
        <v>13</v>
      </c>
      <c r="I3" s="12" t="s">
        <v>36</v>
      </c>
      <c r="J3" s="16">
        <v>0.66666666666666663</v>
      </c>
      <c r="K3" s="19">
        <f>IF(F3="E","1:51",IF(F3="A","1:18","1:06"))+IF(E3=1,"0:10",0)</f>
        <v>7.7083333333333337E-2</v>
      </c>
      <c r="L3" s="12">
        <f>J3-I3</f>
        <v>3.819444444444442E-2</v>
      </c>
      <c r="M3" s="12">
        <f>IF(L3&gt;K3,L3-K3,0)</f>
        <v>0</v>
      </c>
      <c r="O3" s="14" t="s">
        <v>254</v>
      </c>
      <c r="P3" s="14">
        <f>IF(O3=$P$1,1,0)</f>
        <v>1</v>
      </c>
      <c r="Q3" s="14" t="s">
        <v>260</v>
      </c>
      <c r="R3" s="14">
        <f>IF(Q3=$R$1,1,0)</f>
        <v>0</v>
      </c>
      <c r="S3" s="14" t="s">
        <v>260</v>
      </c>
      <c r="T3" s="14">
        <f>IF(S3=$T$1,1,0)</f>
        <v>1</v>
      </c>
      <c r="U3" s="14" t="s">
        <v>256</v>
      </c>
      <c r="V3" s="14">
        <f>IF(U3=$V$1,1,0)</f>
        <v>0</v>
      </c>
      <c r="W3" s="14" t="s">
        <v>285</v>
      </c>
      <c r="X3" s="14">
        <f>IF(W3=$X$1,1,0)</f>
        <v>1</v>
      </c>
      <c r="Y3">
        <v>101</v>
      </c>
      <c r="Z3">
        <f>Y3+(5-P3-R3-T3-V3-X3)*30</f>
        <v>161</v>
      </c>
      <c r="AA3" t="s">
        <v>254</v>
      </c>
      <c r="AB3">
        <f>IF(AA3=$AB$1,1,0)</f>
        <v>1</v>
      </c>
      <c r="AC3" t="s">
        <v>254</v>
      </c>
      <c r="AD3">
        <f>IF(AC3=$AD$1,1,0)</f>
        <v>1</v>
      </c>
      <c r="AE3" t="s">
        <v>254</v>
      </c>
      <c r="AF3">
        <f>IF(AE3=$AF$1,1,0)</f>
        <v>1</v>
      </c>
      <c r="AG3" t="s">
        <v>260</v>
      </c>
      <c r="AH3">
        <f>IF(AG3=$AH$1,1,0)</f>
        <v>1</v>
      </c>
      <c r="AI3" t="s">
        <v>260</v>
      </c>
      <c r="AJ3">
        <f>IF(AI3=$AJ$1,1,0)</f>
        <v>1</v>
      </c>
      <c r="AK3" t="s">
        <v>260</v>
      </c>
      <c r="AL3">
        <f>IF(AK3=$AL$1,1,0)</f>
        <v>1</v>
      </c>
      <c r="AM3" t="s">
        <v>260</v>
      </c>
      <c r="AN3">
        <f>IF(AM3=$AN$1,1,0)</f>
        <v>1</v>
      </c>
      <c r="AO3" t="s">
        <v>260</v>
      </c>
      <c r="AP3">
        <f>IF(AO3=$AP$1,1,0)</f>
        <v>1</v>
      </c>
      <c r="AQ3" t="s">
        <v>254</v>
      </c>
      <c r="AR3">
        <f>IF(AQ3=$AR$1,1,0)</f>
        <v>1</v>
      </c>
      <c r="AS3" t="s">
        <v>260</v>
      </c>
      <c r="AT3">
        <f>IF(AS3=$AT$1,1,0)</f>
        <v>1</v>
      </c>
      <c r="AU3" t="s">
        <v>260</v>
      </c>
      <c r="AV3">
        <f>IF(AU3=$AV$1,1,0)</f>
        <v>1</v>
      </c>
      <c r="AW3" t="s">
        <v>254</v>
      </c>
      <c r="AX3">
        <f>IF(AW3=$AX$1,1,0)</f>
        <v>1</v>
      </c>
      <c r="AY3" t="s">
        <v>254</v>
      </c>
      <c r="AZ3">
        <f>IF(AY3=$AZ$1,1,0)</f>
        <v>1</v>
      </c>
      <c r="BA3" t="s">
        <v>254</v>
      </c>
      <c r="BB3">
        <f>IF(BA3=$BB$1,1,0)</f>
        <v>1</v>
      </c>
      <c r="BC3" t="s">
        <v>260</v>
      </c>
      <c r="BD3">
        <f>IF(BC3=$BD$1,1,0)</f>
        <v>1</v>
      </c>
      <c r="BE3" t="s">
        <v>254</v>
      </c>
      <c r="BF3">
        <f>IF(BE3=$BF$1,1,0)</f>
        <v>1</v>
      </c>
      <c r="BG3" t="s">
        <v>260</v>
      </c>
      <c r="BH3">
        <f>IF(BG3=$BH$1,1,0)</f>
        <v>1</v>
      </c>
      <c r="BI3" t="s">
        <v>254</v>
      </c>
      <c r="BJ3">
        <f>IF(BI3=$BJ$1,1,0)</f>
        <v>1</v>
      </c>
      <c r="BK3" t="s">
        <v>254</v>
      </c>
      <c r="BL3">
        <f>IF(BK3=$BL$1,1,0)</f>
        <v>1</v>
      </c>
      <c r="BM3" t="s">
        <v>260</v>
      </c>
      <c r="BN3">
        <f>IF(BM3=$BN$1,1,0)</f>
        <v>1</v>
      </c>
      <c r="BO3" t="s">
        <v>254</v>
      </c>
      <c r="BP3">
        <f>IF(BO3=$BP$1,1,0)</f>
        <v>1</v>
      </c>
      <c r="BQ3" t="s">
        <v>254</v>
      </c>
      <c r="BR3">
        <f>IF(BQ3=$BR$1,1,0)</f>
        <v>1</v>
      </c>
      <c r="BS3" t="s">
        <v>260</v>
      </c>
      <c r="BT3">
        <f>IF(BS3=$BT$1,1,0)</f>
        <v>1</v>
      </c>
      <c r="BU3">
        <f>SUM(AB3+AD3+AF3+AH3+AJ3+AL3+AN3+AP3+AR3+AT3+AV3+AX3+AZ3+BB3+BD3+BF3+BH3+BJ3+BL3+BN3+BP3+BR3+BT3)-N3</f>
        <v>23</v>
      </c>
      <c r="BV3">
        <f>Z3</f>
        <v>161</v>
      </c>
      <c r="BW3">
        <f>1-Z3/600</f>
        <v>0.73166666666666669</v>
      </c>
      <c r="BX3">
        <f>BU3+BW3</f>
        <v>23.731666666666666</v>
      </c>
      <c r="BY3">
        <f>IF(J3=0,"DNS",_xlfn.RANK.EQ(BX3,$BX$2:$BX$15))</f>
        <v>2</v>
      </c>
    </row>
    <row r="4" spans="1:77" ht="13.8" x14ac:dyDescent="0.25">
      <c r="A4" s="1">
        <v>14</v>
      </c>
      <c r="B4" s="1" t="s">
        <v>297</v>
      </c>
      <c r="C4" s="1" t="s">
        <v>16</v>
      </c>
      <c r="D4" s="1">
        <v>0</v>
      </c>
      <c r="E4" s="1"/>
      <c r="F4" s="1" t="s">
        <v>12</v>
      </c>
      <c r="G4" s="4">
        <v>43845</v>
      </c>
      <c r="H4" s="5">
        <v>43841</v>
      </c>
      <c r="I4" s="12">
        <v>0.625</v>
      </c>
      <c r="J4" s="17">
        <v>0.70000000000000007</v>
      </c>
      <c r="K4" s="19">
        <f>IF(F4="E","1:51",IF(F4="A","1:18","1:06"))+IF(E4=1,"0:10",0)</f>
        <v>7.7083333333333337E-2</v>
      </c>
      <c r="L4" s="12">
        <f>J4-I4</f>
        <v>7.5000000000000067E-2</v>
      </c>
      <c r="M4" s="12">
        <f>IF(L4&gt;K4,L4-K4,0)</f>
        <v>0</v>
      </c>
      <c r="O4" s="14" t="s">
        <v>254</v>
      </c>
      <c r="P4" s="14">
        <f>IF(O4=$P$1,1,0)</f>
        <v>1</v>
      </c>
      <c r="Q4" s="14" t="s">
        <v>260</v>
      </c>
      <c r="R4" s="14">
        <f>IF(Q4=$R$1,1,0)</f>
        <v>0</v>
      </c>
      <c r="S4" s="14" t="s">
        <v>260</v>
      </c>
      <c r="T4" s="14">
        <f>IF(S4=$T$1,1,0)</f>
        <v>1</v>
      </c>
      <c r="U4" s="14" t="s">
        <v>256</v>
      </c>
      <c r="V4" s="14">
        <f>IF(U4=$V$1,1,0)</f>
        <v>0</v>
      </c>
      <c r="W4" s="14" t="s">
        <v>285</v>
      </c>
      <c r="X4" s="14">
        <f>IF(W4=$X$1,1,0)</f>
        <v>1</v>
      </c>
      <c r="Y4">
        <v>119</v>
      </c>
      <c r="Z4">
        <f>Y4+(5-P4-R4-T4-V4-X4)*30</f>
        <v>179</v>
      </c>
      <c r="AA4" s="14" t="s">
        <v>254</v>
      </c>
      <c r="AB4">
        <f>IF(AA4=$AB$1,1,0)</f>
        <v>1</v>
      </c>
      <c r="AC4" s="14" t="s">
        <v>254</v>
      </c>
      <c r="AD4">
        <f>IF(AC4=$AD$1,1,0)</f>
        <v>1</v>
      </c>
      <c r="AE4" s="14" t="s">
        <v>254</v>
      </c>
      <c r="AF4">
        <f>IF(AE4=$AF$1,1,0)</f>
        <v>1</v>
      </c>
      <c r="AG4" s="14" t="s">
        <v>260</v>
      </c>
      <c r="AH4">
        <f>IF(AG4=$AH$1,1,0)</f>
        <v>1</v>
      </c>
      <c r="AI4" s="14" t="s">
        <v>260</v>
      </c>
      <c r="AJ4">
        <f>IF(AI4=$AJ$1,1,0)</f>
        <v>1</v>
      </c>
      <c r="AK4" s="14" t="s">
        <v>260</v>
      </c>
      <c r="AL4">
        <f>IF(AK4=$AL$1,1,0)</f>
        <v>1</v>
      </c>
      <c r="AM4" s="14" t="s">
        <v>260</v>
      </c>
      <c r="AN4">
        <f>IF(AM4=$AN$1,1,0)</f>
        <v>1</v>
      </c>
      <c r="AO4" s="14" t="s">
        <v>260</v>
      </c>
      <c r="AP4">
        <f>IF(AO4=$AP$1,1,0)</f>
        <v>1</v>
      </c>
      <c r="AQ4" s="14" t="s">
        <v>254</v>
      </c>
      <c r="AR4">
        <f>IF(AQ4=$AR$1,1,0)</f>
        <v>1</v>
      </c>
      <c r="AS4" s="14" t="s">
        <v>260</v>
      </c>
      <c r="AT4">
        <f>IF(AS4=$AT$1,1,0)</f>
        <v>1</v>
      </c>
      <c r="AU4" s="14" t="s">
        <v>260</v>
      </c>
      <c r="AV4">
        <f>IF(AU4=$AV$1,1,0)</f>
        <v>1</v>
      </c>
      <c r="AW4" s="14" t="s">
        <v>254</v>
      </c>
      <c r="AX4">
        <f>IF(AW4=$AX$1,1,0)</f>
        <v>1</v>
      </c>
      <c r="AY4" s="14" t="s">
        <v>254</v>
      </c>
      <c r="AZ4">
        <f>IF(AY4=$AZ$1,1,0)</f>
        <v>1</v>
      </c>
      <c r="BA4" s="14" t="s">
        <v>254</v>
      </c>
      <c r="BB4">
        <f>IF(BA4=$BB$1,1,0)</f>
        <v>1</v>
      </c>
      <c r="BC4" s="14" t="s">
        <v>260</v>
      </c>
      <c r="BD4">
        <f>IF(BC4=$BD$1,1,0)</f>
        <v>1</v>
      </c>
      <c r="BE4" s="14" t="s">
        <v>254</v>
      </c>
      <c r="BF4">
        <f>IF(BE4=$BF$1,1,0)</f>
        <v>1</v>
      </c>
      <c r="BG4" s="14" t="s">
        <v>260</v>
      </c>
      <c r="BH4">
        <f>IF(BG4=$BH$1,1,0)</f>
        <v>1</v>
      </c>
      <c r="BI4" s="14" t="s">
        <v>254</v>
      </c>
      <c r="BJ4">
        <f>IF(BI4=$BJ$1,1,0)</f>
        <v>1</v>
      </c>
      <c r="BK4" s="14" t="s">
        <v>254</v>
      </c>
      <c r="BL4">
        <f>IF(BK4=$BL$1,1,0)</f>
        <v>1</v>
      </c>
      <c r="BM4" s="14" t="s">
        <v>260</v>
      </c>
      <c r="BN4">
        <f>IF(BM4=$BN$1,1,0)</f>
        <v>1</v>
      </c>
      <c r="BO4" s="14" t="s">
        <v>254</v>
      </c>
      <c r="BP4">
        <f>IF(BO4=$BP$1,1,0)</f>
        <v>1</v>
      </c>
      <c r="BQ4" s="14" t="s">
        <v>254</v>
      </c>
      <c r="BR4">
        <f>IF(BQ4=$BR$1,1,0)</f>
        <v>1</v>
      </c>
      <c r="BS4" s="14" t="s">
        <v>260</v>
      </c>
      <c r="BT4">
        <f>IF(BS4=$BT$1,1,0)</f>
        <v>1</v>
      </c>
      <c r="BU4">
        <f>SUM(AB4+AD4+AF4+AH4+AJ4+AL4+AN4+AP4+AR4+AT4+AV4+AX4+AZ4+BB4+BD4+BF4+BH4+BJ4+BL4+BN4+BP4+BR4+BT4)-N4</f>
        <v>23</v>
      </c>
      <c r="BV4">
        <f>Z4</f>
        <v>179</v>
      </c>
      <c r="BW4">
        <f>1-Z4/600</f>
        <v>0.70166666666666666</v>
      </c>
      <c r="BX4">
        <f>BU4+BW4</f>
        <v>23.701666666666668</v>
      </c>
      <c r="BY4">
        <f>IF(J4=0,"DNS",_xlfn.RANK.EQ(BX4,$BX$2:$BX$15))</f>
        <v>3</v>
      </c>
    </row>
    <row r="5" spans="1:77" ht="13.8" x14ac:dyDescent="0.25">
      <c r="A5" s="1">
        <v>2</v>
      </c>
      <c r="B5" s="1" t="s">
        <v>286</v>
      </c>
      <c r="C5" s="1" t="s">
        <v>44</v>
      </c>
      <c r="D5" s="1">
        <v>0</v>
      </c>
      <c r="E5" s="1"/>
      <c r="F5" s="1" t="s">
        <v>12</v>
      </c>
      <c r="G5" s="4">
        <v>43966</v>
      </c>
      <c r="H5" s="3" t="s">
        <v>13</v>
      </c>
      <c r="I5" s="12">
        <v>0.63194444444444442</v>
      </c>
      <c r="J5" s="16">
        <v>0.69444444444444453</v>
      </c>
      <c r="K5" s="19">
        <f>IF(F5="E","1:51",IF(F5="A","1:18","1:06"))+IF(E5=1,"0:10",0)</f>
        <v>7.7083333333333337E-2</v>
      </c>
      <c r="L5" s="12">
        <f>J5-I5</f>
        <v>6.2500000000000111E-2</v>
      </c>
      <c r="M5" s="12">
        <f>IF(L5&gt;K5,L5-K5,0)</f>
        <v>0</v>
      </c>
      <c r="O5" s="14" t="s">
        <v>254</v>
      </c>
      <c r="P5" s="14">
        <f>IF(O5=$P$1,1,0)</f>
        <v>1</v>
      </c>
      <c r="Q5" s="14" t="s">
        <v>284</v>
      </c>
      <c r="R5" s="14">
        <f>IF(Q5=$R$1,1,0)</f>
        <v>1</v>
      </c>
      <c r="S5" s="14" t="s">
        <v>260</v>
      </c>
      <c r="T5" s="14">
        <f>IF(S5=$T$1,1,0)</f>
        <v>1</v>
      </c>
      <c r="U5" s="14" t="s">
        <v>256</v>
      </c>
      <c r="V5" s="14">
        <f>IF(U5=$V$1,1,0)</f>
        <v>0</v>
      </c>
      <c r="W5" s="14" t="s">
        <v>260</v>
      </c>
      <c r="X5" s="14">
        <f>IF(W5=$X$1,1,0)</f>
        <v>0</v>
      </c>
      <c r="Y5">
        <v>80</v>
      </c>
      <c r="Z5">
        <f>Y5+(5-P5-R5-T5-V5-X5)*30</f>
        <v>140</v>
      </c>
      <c r="AA5" t="s">
        <v>254</v>
      </c>
      <c r="AB5">
        <f>IF(AA5=$AB$1,1,0)</f>
        <v>1</v>
      </c>
      <c r="AC5" s="14" t="s">
        <v>254</v>
      </c>
      <c r="AD5">
        <f>IF(AC5=$AD$1,1,0)</f>
        <v>1</v>
      </c>
      <c r="AE5" s="14" t="s">
        <v>254</v>
      </c>
      <c r="AF5">
        <f>IF(AE5=$AF$1,1,0)</f>
        <v>1</v>
      </c>
      <c r="AG5" s="14" t="s">
        <v>260</v>
      </c>
      <c r="AH5">
        <f>IF(AG5=$AH$1,1,0)</f>
        <v>1</v>
      </c>
      <c r="AI5" s="14" t="s">
        <v>260</v>
      </c>
      <c r="AJ5">
        <f>IF(AI5=$AJ$1,1,0)</f>
        <v>1</v>
      </c>
      <c r="AK5" s="14" t="s">
        <v>260</v>
      </c>
      <c r="AL5">
        <f>IF(AK5=$AL$1,1,0)</f>
        <v>1</v>
      </c>
      <c r="AM5" s="14" t="s">
        <v>260</v>
      </c>
      <c r="AN5">
        <f>IF(AM5=$AN$1,1,0)</f>
        <v>1</v>
      </c>
      <c r="AO5" s="14" t="s">
        <v>260</v>
      </c>
      <c r="AP5">
        <f>IF(AO5=$AP$1,1,0)</f>
        <v>1</v>
      </c>
      <c r="AQ5" s="14" t="s">
        <v>254</v>
      </c>
      <c r="AR5">
        <f>IF(AQ5=$AR$1,1,0)</f>
        <v>1</v>
      </c>
      <c r="AS5" s="14" t="s">
        <v>260</v>
      </c>
      <c r="AT5">
        <f>IF(AS5=$AT$1,1,0)</f>
        <v>1</v>
      </c>
      <c r="AU5" s="14" t="s">
        <v>260</v>
      </c>
      <c r="AV5">
        <f>IF(AU5=$AV$1,1,0)</f>
        <v>1</v>
      </c>
      <c r="AW5" s="14" t="s">
        <v>254</v>
      </c>
      <c r="AX5">
        <f>IF(AW5=$AX$1,1,0)</f>
        <v>1</v>
      </c>
      <c r="AY5" s="14" t="s">
        <v>254</v>
      </c>
      <c r="AZ5">
        <f>IF(AY5=$AZ$1,1,0)</f>
        <v>1</v>
      </c>
      <c r="BA5" s="14" t="s">
        <v>254</v>
      </c>
      <c r="BB5">
        <f>IF(BA5=$BB$1,1,0)</f>
        <v>1</v>
      </c>
      <c r="BC5" s="14" t="s">
        <v>260</v>
      </c>
      <c r="BD5">
        <f>IF(BC5=$BD$1,1,0)</f>
        <v>1</v>
      </c>
      <c r="BE5" s="14" t="s">
        <v>254</v>
      </c>
      <c r="BF5">
        <f>IF(BE5=$BF$1,1,0)</f>
        <v>1</v>
      </c>
      <c r="BG5" s="14" t="s">
        <v>254</v>
      </c>
      <c r="BH5">
        <f>IF(BG5=$BH$1,1,0)</f>
        <v>0</v>
      </c>
      <c r="BI5" s="14" t="s">
        <v>254</v>
      </c>
      <c r="BJ5">
        <f>IF(BI5=$BJ$1,1,0)</f>
        <v>1</v>
      </c>
      <c r="BK5" s="14" t="s">
        <v>254</v>
      </c>
      <c r="BL5">
        <f>IF(BK5=$BL$1,1,0)</f>
        <v>1</v>
      </c>
      <c r="BM5" s="14" t="s">
        <v>260</v>
      </c>
      <c r="BN5">
        <f>IF(BM5=$BN$1,1,0)</f>
        <v>1</v>
      </c>
      <c r="BO5" s="14" t="s">
        <v>254</v>
      </c>
      <c r="BP5">
        <f>IF(BO5=$BP$1,1,0)</f>
        <v>1</v>
      </c>
      <c r="BQ5" s="14" t="s">
        <v>254</v>
      </c>
      <c r="BR5">
        <f>IF(BQ5=$BR$1,1,0)</f>
        <v>1</v>
      </c>
      <c r="BS5" s="14" t="s">
        <v>260</v>
      </c>
      <c r="BT5">
        <f>IF(BS5=$BT$1,1,0)</f>
        <v>1</v>
      </c>
      <c r="BU5">
        <f>SUM(AB5+AD5+AF5+AH5+AJ5+AL5+AN5+AP5+AR5+AT5+AV5+AX5+AZ5+BB5+BD5+BF5+BH5+BJ5+BL5+BN5+BP5+BR5+BT5)-N5</f>
        <v>22</v>
      </c>
      <c r="BV5">
        <f>Z5</f>
        <v>140</v>
      </c>
      <c r="BW5">
        <f>1-Z5/600</f>
        <v>0.76666666666666661</v>
      </c>
      <c r="BX5">
        <f>BU5+BW5</f>
        <v>22.766666666666666</v>
      </c>
      <c r="BY5">
        <f>IF(J5=0,"DNS",_xlfn.RANK.EQ(BX5,$BX$2:$BX$15))</f>
        <v>4</v>
      </c>
    </row>
    <row r="6" spans="1:77" ht="13.8" x14ac:dyDescent="0.25">
      <c r="A6" s="1">
        <v>54</v>
      </c>
      <c r="B6" s="1" t="s">
        <v>281</v>
      </c>
      <c r="C6" s="1" t="s">
        <v>11</v>
      </c>
      <c r="D6" s="1">
        <v>0</v>
      </c>
      <c r="E6" s="1"/>
      <c r="F6" s="1" t="s">
        <v>12</v>
      </c>
      <c r="G6" s="2" t="s">
        <v>13</v>
      </c>
      <c r="H6" s="3"/>
      <c r="I6" s="12">
        <v>0.62361111111111112</v>
      </c>
      <c r="J6" s="23">
        <v>0.66527777777777775</v>
      </c>
      <c r="K6" s="19">
        <f>IF(F6="E","1:51",IF(F6="A","1:18","1:06"))+IF(E6=1,"0:10",0)</f>
        <v>7.7083333333333337E-2</v>
      </c>
      <c r="L6" s="12">
        <f>J6-I6</f>
        <v>4.166666666666663E-2</v>
      </c>
      <c r="M6" s="12">
        <f>IF(L6&gt;K6,L6-K6,0)</f>
        <v>0</v>
      </c>
      <c r="O6" s="14" t="s">
        <v>282</v>
      </c>
      <c r="P6" s="14">
        <f>IF(O6=$P$1,1,0)</f>
        <v>0</v>
      </c>
      <c r="Q6" s="14" t="s">
        <v>283</v>
      </c>
      <c r="R6" s="14">
        <f>IF(Q6=$R$1,1,0)</f>
        <v>0</v>
      </c>
      <c r="S6" s="14" t="s">
        <v>284</v>
      </c>
      <c r="T6" s="14">
        <f>IF(S6=$T$1,1,0)</f>
        <v>0</v>
      </c>
      <c r="U6" s="14" t="s">
        <v>256</v>
      </c>
      <c r="V6" s="14">
        <f>IF(U6=$V$1,1,0)</f>
        <v>0</v>
      </c>
      <c r="W6" s="14" t="s">
        <v>285</v>
      </c>
      <c r="X6" s="14">
        <f>IF(W6=$X$1,1,0)</f>
        <v>1</v>
      </c>
      <c r="Y6">
        <v>101</v>
      </c>
      <c r="Z6">
        <f>Y6+(5-P6-R6-T6-V6-X6)*30</f>
        <v>221</v>
      </c>
      <c r="AA6" s="14" t="s">
        <v>254</v>
      </c>
      <c r="AB6">
        <f>IF(AA6=$AB$1,1,0)</f>
        <v>1</v>
      </c>
      <c r="AC6" s="14" t="s">
        <v>254</v>
      </c>
      <c r="AD6">
        <f>IF(AC6=$AD$1,1,0)</f>
        <v>1</v>
      </c>
      <c r="AE6" s="14" t="s">
        <v>254</v>
      </c>
      <c r="AF6">
        <f>IF(AE6=$AF$1,1,0)</f>
        <v>1</v>
      </c>
      <c r="AG6" s="14" t="s">
        <v>260</v>
      </c>
      <c r="AH6">
        <f>IF(AG6=$AH$1,1,0)</f>
        <v>1</v>
      </c>
      <c r="AI6" s="14" t="s">
        <v>260</v>
      </c>
      <c r="AJ6">
        <f>IF(AI6=$AJ$1,1,0)</f>
        <v>1</v>
      </c>
      <c r="AK6" s="14" t="s">
        <v>260</v>
      </c>
      <c r="AL6">
        <f>IF(AK6=$AL$1,1,0)</f>
        <v>1</v>
      </c>
      <c r="AM6" s="14" t="s">
        <v>260</v>
      </c>
      <c r="AN6">
        <f>IF(AM6=$AN$1,1,0)</f>
        <v>1</v>
      </c>
      <c r="AO6" s="14" t="s">
        <v>260</v>
      </c>
      <c r="AP6">
        <f>IF(AO6=$AP$1,1,0)</f>
        <v>1</v>
      </c>
      <c r="AQ6" s="14" t="s">
        <v>254</v>
      </c>
      <c r="AR6">
        <f>IF(AQ6=$AR$1,1,0)</f>
        <v>1</v>
      </c>
      <c r="AS6" s="14" t="s">
        <v>260</v>
      </c>
      <c r="AT6">
        <f>IF(AS6=$AT$1,1,0)</f>
        <v>1</v>
      </c>
      <c r="AU6" s="14" t="s">
        <v>260</v>
      </c>
      <c r="AV6">
        <f>IF(AU6=$AV$1,1,0)</f>
        <v>1</v>
      </c>
      <c r="AW6" s="14" t="s">
        <v>254</v>
      </c>
      <c r="AX6">
        <f>IF(AW6=$AX$1,1,0)</f>
        <v>1</v>
      </c>
      <c r="AY6" s="14" t="s">
        <v>254</v>
      </c>
      <c r="AZ6">
        <f>IF(AY6=$AZ$1,1,0)</f>
        <v>1</v>
      </c>
      <c r="BA6" s="14" t="s">
        <v>254</v>
      </c>
      <c r="BB6">
        <f>IF(BA6=$BB$1,1,0)</f>
        <v>1</v>
      </c>
      <c r="BC6" s="14" t="s">
        <v>260</v>
      </c>
      <c r="BD6">
        <f>IF(BC6=$BD$1,1,0)</f>
        <v>1</v>
      </c>
      <c r="BE6" s="14" t="s">
        <v>254</v>
      </c>
      <c r="BF6">
        <f>IF(BE6=$BF$1,1,0)</f>
        <v>1</v>
      </c>
      <c r="BG6" s="14" t="s">
        <v>260</v>
      </c>
      <c r="BH6">
        <f>IF(BG6=$BH$1,1,0)</f>
        <v>1</v>
      </c>
      <c r="BI6" s="14" t="s">
        <v>254</v>
      </c>
      <c r="BJ6">
        <f>IF(BI6=$BJ$1,1,0)</f>
        <v>1</v>
      </c>
      <c r="BK6" s="14" t="s">
        <v>260</v>
      </c>
      <c r="BL6">
        <f>IF(BK6=$BL$1,1,0)</f>
        <v>0</v>
      </c>
      <c r="BM6" s="14" t="s">
        <v>260</v>
      </c>
      <c r="BN6">
        <f>IF(BM6=$BN$1,1,0)</f>
        <v>1</v>
      </c>
      <c r="BO6" s="14" t="s">
        <v>254</v>
      </c>
      <c r="BP6">
        <f>IF(BO6=$BP$1,1,0)</f>
        <v>1</v>
      </c>
      <c r="BQ6" s="14" t="s">
        <v>254</v>
      </c>
      <c r="BR6">
        <f>IF(BQ6=$BR$1,1,0)</f>
        <v>1</v>
      </c>
      <c r="BS6" s="14" t="s">
        <v>260</v>
      </c>
      <c r="BT6">
        <f>IF(BS6=$BT$1,1,0)</f>
        <v>1</v>
      </c>
      <c r="BU6">
        <f>SUM(AB6+AD6+AF6+AH6+AJ6+AL6+AN6+AP6+AR6+AT6+AV6+AX6+AZ6+BB6+BD6+BF6+BH6+BJ6+BL6+BN6+BP6+BR6+BT6)-N6</f>
        <v>22</v>
      </c>
      <c r="BV6">
        <f>Z6</f>
        <v>221</v>
      </c>
      <c r="BW6">
        <f>1-Z6/600</f>
        <v>0.6316666666666666</v>
      </c>
      <c r="BX6">
        <f>BU6+BW6</f>
        <v>22.631666666666668</v>
      </c>
      <c r="BY6">
        <f>IF(J6=0,"DNS",_xlfn.RANK.EQ(BX6,$BX$2:$BX$15))</f>
        <v>5</v>
      </c>
    </row>
    <row r="7" spans="1:77" ht="13.8" x14ac:dyDescent="0.25">
      <c r="A7" s="1">
        <v>8</v>
      </c>
      <c r="B7" s="1" t="s">
        <v>292</v>
      </c>
      <c r="C7" s="1" t="s">
        <v>20</v>
      </c>
      <c r="D7" s="1">
        <v>0</v>
      </c>
      <c r="E7" s="1"/>
      <c r="F7" s="1" t="s">
        <v>12</v>
      </c>
      <c r="G7" s="4">
        <v>43936</v>
      </c>
      <c r="H7" s="1" t="s">
        <v>21</v>
      </c>
      <c r="I7" s="12">
        <v>0.625</v>
      </c>
      <c r="J7" s="17">
        <v>0.69374999999999998</v>
      </c>
      <c r="K7" s="19">
        <f>IF(F7="E","1:51",IF(F7="A","1:18","1:06"))+IF(E7=1,"0:10",0)</f>
        <v>7.7083333333333337E-2</v>
      </c>
      <c r="L7" s="12">
        <f>J7-I7</f>
        <v>6.8749999999999978E-2</v>
      </c>
      <c r="M7" s="12">
        <f>IF(L7&gt;K7,L7-K7,0)</f>
        <v>0</v>
      </c>
      <c r="O7" s="14" t="s">
        <v>258</v>
      </c>
      <c r="P7" s="14">
        <f>IF(O7=$P$1,1,0)</f>
        <v>0</v>
      </c>
      <c r="Q7" s="14" t="s">
        <v>284</v>
      </c>
      <c r="R7" s="14">
        <f>IF(Q7=$R$1,1,0)</f>
        <v>1</v>
      </c>
      <c r="S7" s="14" t="s">
        <v>260</v>
      </c>
      <c r="T7" s="14">
        <f>IF(S7=$T$1,1,0)</f>
        <v>1</v>
      </c>
      <c r="U7" s="14" t="s">
        <v>285</v>
      </c>
      <c r="V7" s="14">
        <f>IF(U7=$V$1,1,0)</f>
        <v>0</v>
      </c>
      <c r="W7" s="14" t="s">
        <v>285</v>
      </c>
      <c r="X7" s="14">
        <f>IF(W7=$X$1,1,0)</f>
        <v>1</v>
      </c>
      <c r="Y7">
        <v>154</v>
      </c>
      <c r="Z7">
        <f>Y7+(5-P7-R7-T7-V7-X7)*30</f>
        <v>214</v>
      </c>
      <c r="AA7" s="14" t="s">
        <v>254</v>
      </c>
      <c r="AB7">
        <f>IF(AA7=$AB$1,1,0)</f>
        <v>1</v>
      </c>
      <c r="AC7" s="14" t="s">
        <v>254</v>
      </c>
      <c r="AD7">
        <f>IF(AC7=$AD$1,1,0)</f>
        <v>1</v>
      </c>
      <c r="AE7" s="14" t="s">
        <v>254</v>
      </c>
      <c r="AF7">
        <f>IF(AE7=$AF$1,1,0)</f>
        <v>1</v>
      </c>
      <c r="AG7" s="14" t="s">
        <v>260</v>
      </c>
      <c r="AH7">
        <f>IF(AG7=$AH$1,1,0)</f>
        <v>1</v>
      </c>
      <c r="AI7" s="14" t="s">
        <v>260</v>
      </c>
      <c r="AJ7">
        <f>IF(AI7=$AJ$1,1,0)</f>
        <v>1</v>
      </c>
      <c r="AK7" s="14" t="s">
        <v>260</v>
      </c>
      <c r="AL7">
        <f>IF(AK7=$AL$1,1,0)</f>
        <v>1</v>
      </c>
      <c r="AM7" s="14" t="s">
        <v>260</v>
      </c>
      <c r="AN7">
        <f>IF(AM7=$AN$1,1,0)</f>
        <v>1</v>
      </c>
      <c r="AO7" s="14" t="s">
        <v>260</v>
      </c>
      <c r="AP7">
        <f>IF(AO7=$AP$1,1,0)</f>
        <v>1</v>
      </c>
      <c r="AQ7" s="14" t="s">
        <v>254</v>
      </c>
      <c r="AR7">
        <f>IF(AQ7=$AR$1,1,0)</f>
        <v>1</v>
      </c>
      <c r="AS7" s="14" t="s">
        <v>260</v>
      </c>
      <c r="AT7">
        <f>IF(AS7=$AT$1,1,0)</f>
        <v>1</v>
      </c>
      <c r="AU7" s="14" t="s">
        <v>260</v>
      </c>
      <c r="AV7">
        <f>IF(AU7=$AV$1,1,0)</f>
        <v>1</v>
      </c>
      <c r="AW7" s="14" t="s">
        <v>254</v>
      </c>
      <c r="AX7">
        <f>IF(AW7=$AX$1,1,0)</f>
        <v>1</v>
      </c>
      <c r="AY7" s="14" t="s">
        <v>254</v>
      </c>
      <c r="AZ7">
        <f>IF(AY7=$AZ$1,1,0)</f>
        <v>1</v>
      </c>
      <c r="BA7" s="14" t="s">
        <v>254</v>
      </c>
      <c r="BB7">
        <f>IF(BA7=$BB$1,1,0)</f>
        <v>1</v>
      </c>
      <c r="BC7" s="14" t="s">
        <v>260</v>
      </c>
      <c r="BD7">
        <f>IF(BC7=$BD$1,1,0)</f>
        <v>1</v>
      </c>
      <c r="BE7" s="14" t="s">
        <v>254</v>
      </c>
      <c r="BF7">
        <f>IF(BE7=$BF$1,1,0)</f>
        <v>1</v>
      </c>
      <c r="BG7" s="14" t="s">
        <v>254</v>
      </c>
      <c r="BH7">
        <f>IF(BG7=$BH$1,1,0)</f>
        <v>0</v>
      </c>
      <c r="BI7" s="14" t="s">
        <v>254</v>
      </c>
      <c r="BJ7">
        <f>IF(BI7=$BJ$1,1,0)</f>
        <v>1</v>
      </c>
      <c r="BK7" s="14" t="s">
        <v>254</v>
      </c>
      <c r="BL7">
        <f>IF(BK7=$BL$1,1,0)</f>
        <v>1</v>
      </c>
      <c r="BM7" s="14" t="s">
        <v>260</v>
      </c>
      <c r="BN7">
        <f>IF(BM7=$BN$1,1,0)</f>
        <v>1</v>
      </c>
      <c r="BO7" s="14" t="s">
        <v>254</v>
      </c>
      <c r="BP7">
        <f>IF(BO7=$BP$1,1,0)</f>
        <v>1</v>
      </c>
      <c r="BQ7" s="14" t="s">
        <v>260</v>
      </c>
      <c r="BR7">
        <f>IF(BQ7=$BR$1,1,0)</f>
        <v>0</v>
      </c>
      <c r="BS7" s="14" t="s">
        <v>260</v>
      </c>
      <c r="BT7">
        <f>IF(BS7=$BT$1,1,0)</f>
        <v>1</v>
      </c>
      <c r="BU7">
        <f>SUM(AB7+AD7+AF7+AH7+AJ7+AL7+AN7+AP7+AR7+AT7+AV7+AX7+AZ7+BB7+BD7+BF7+BH7+BJ7+BL7+BN7+BP7+BR7+BT7)-N7</f>
        <v>21</v>
      </c>
      <c r="BV7">
        <f>Z7</f>
        <v>214</v>
      </c>
      <c r="BW7">
        <f>1-Z7/600</f>
        <v>0.64333333333333331</v>
      </c>
      <c r="BX7">
        <f>BU7+BW7</f>
        <v>21.643333333333334</v>
      </c>
      <c r="BY7">
        <f>IF(J7=0,"DNS",_xlfn.RANK.EQ(BX7,$BX$2:$BX$15))</f>
        <v>6</v>
      </c>
    </row>
    <row r="8" spans="1:77" ht="13.8" x14ac:dyDescent="0.25">
      <c r="A8" s="1">
        <v>6</v>
      </c>
      <c r="B8" s="1" t="s">
        <v>289</v>
      </c>
      <c r="C8" s="1" t="s">
        <v>16</v>
      </c>
      <c r="D8" s="1">
        <v>0</v>
      </c>
      <c r="E8" s="1"/>
      <c r="F8" s="1" t="s">
        <v>12</v>
      </c>
      <c r="G8" s="8">
        <v>44150</v>
      </c>
      <c r="H8" s="9">
        <v>44146</v>
      </c>
      <c r="I8" s="12">
        <v>0.63402777777777775</v>
      </c>
      <c r="J8" s="16">
        <v>0.70833333333333337</v>
      </c>
      <c r="K8" s="19">
        <f>IF(F8="E","1:51",IF(F8="A","1:18","1:06"))+IF(E8=1,"0:10",0)</f>
        <v>7.7083333333333337E-2</v>
      </c>
      <c r="L8" s="12">
        <f>J8-I8</f>
        <v>7.4305555555555625E-2</v>
      </c>
      <c r="M8" s="12">
        <f>IF(L8&gt;K8,L8-K8,0)</f>
        <v>0</v>
      </c>
      <c r="O8" s="14" t="s">
        <v>254</v>
      </c>
      <c r="P8" s="14">
        <f>IF(O8=$P$1,1,0)</f>
        <v>1</v>
      </c>
      <c r="Q8" s="14" t="s">
        <v>284</v>
      </c>
      <c r="R8" s="14">
        <f>IF(Q8=$R$1,1,0)</f>
        <v>1</v>
      </c>
      <c r="S8" s="14" t="s">
        <v>260</v>
      </c>
      <c r="T8" s="14">
        <f>IF(S8=$T$1,1,0)</f>
        <v>1</v>
      </c>
      <c r="U8" s="14" t="s">
        <v>256</v>
      </c>
      <c r="V8" s="14">
        <f>IF(U8=$V$1,1,0)</f>
        <v>0</v>
      </c>
      <c r="W8" s="14" t="s">
        <v>285</v>
      </c>
      <c r="X8" s="14">
        <f>IF(W8=$X$1,1,0)</f>
        <v>1</v>
      </c>
      <c r="Y8">
        <v>115</v>
      </c>
      <c r="Z8">
        <f>Y8+(5-P8-R8-T8-V8-X8)*30</f>
        <v>145</v>
      </c>
      <c r="AA8" t="s">
        <v>254</v>
      </c>
      <c r="AB8">
        <f>IF(AA8=$AB$1,1,0)</f>
        <v>1</v>
      </c>
      <c r="AC8" s="14" t="s">
        <v>254</v>
      </c>
      <c r="AD8">
        <f>IF(AC8=$AD$1,1,0)</f>
        <v>1</v>
      </c>
      <c r="AE8" s="14" t="s">
        <v>254</v>
      </c>
      <c r="AF8">
        <f>IF(AE8=$AF$1,1,0)</f>
        <v>1</v>
      </c>
      <c r="AG8" s="14" t="s">
        <v>260</v>
      </c>
      <c r="AH8">
        <f>IF(AG8=$AH$1,1,0)</f>
        <v>1</v>
      </c>
      <c r="AI8" s="14" t="s">
        <v>260</v>
      </c>
      <c r="AJ8">
        <f>IF(AI8=$AJ$1,1,0)</f>
        <v>1</v>
      </c>
      <c r="AK8" s="14" t="s">
        <v>254</v>
      </c>
      <c r="AL8">
        <f>IF(AK8=$AL$1,1,0)</f>
        <v>0</v>
      </c>
      <c r="AM8" s="14" t="s">
        <v>260</v>
      </c>
      <c r="AN8">
        <f>IF(AM8=$AN$1,1,0)</f>
        <v>1</v>
      </c>
      <c r="AO8" s="14" t="s">
        <v>260</v>
      </c>
      <c r="AP8">
        <f>IF(AO8=$AP$1,1,0)</f>
        <v>1</v>
      </c>
      <c r="AQ8" s="14" t="s">
        <v>254</v>
      </c>
      <c r="AR8">
        <f>IF(AQ8=$AR$1,1,0)</f>
        <v>1</v>
      </c>
      <c r="AS8" s="14" t="s">
        <v>260</v>
      </c>
      <c r="AT8">
        <f>IF(AS8=$AT$1,1,0)</f>
        <v>1</v>
      </c>
      <c r="AU8" s="14" t="s">
        <v>254</v>
      </c>
      <c r="AV8">
        <f>IF(AU8=$AV$1,1,0)</f>
        <v>0</v>
      </c>
      <c r="AW8" s="14" t="s">
        <v>254</v>
      </c>
      <c r="AX8">
        <f>IF(AW8=$AX$1,1,0)</f>
        <v>1</v>
      </c>
      <c r="AY8" s="14" t="s">
        <v>254</v>
      </c>
      <c r="AZ8">
        <f>IF(AY8=$AZ$1,1,0)</f>
        <v>1</v>
      </c>
      <c r="BA8" s="14" t="s">
        <v>254</v>
      </c>
      <c r="BB8">
        <f>IF(BA8=$BB$1,1,0)</f>
        <v>1</v>
      </c>
      <c r="BC8" s="14" t="s">
        <v>260</v>
      </c>
      <c r="BD8">
        <f>IF(BC8=$BD$1,1,0)</f>
        <v>1</v>
      </c>
      <c r="BE8" s="14" t="s">
        <v>254</v>
      </c>
      <c r="BF8">
        <f>IF(BE8=$BF$1,1,0)</f>
        <v>1</v>
      </c>
      <c r="BG8" s="14" t="s">
        <v>260</v>
      </c>
      <c r="BH8">
        <f>IF(BG8=$BH$1,1,0)</f>
        <v>1</v>
      </c>
      <c r="BI8" s="14" t="s">
        <v>254</v>
      </c>
      <c r="BJ8">
        <f>IF(BI8=$BJ$1,1,0)</f>
        <v>1</v>
      </c>
      <c r="BK8" s="14" t="s">
        <v>260</v>
      </c>
      <c r="BL8">
        <f>IF(BK8=$BL$1,1,0)</f>
        <v>0</v>
      </c>
      <c r="BM8" s="14" t="s">
        <v>260</v>
      </c>
      <c r="BN8">
        <f>IF(BM8=$BN$1,1,0)</f>
        <v>1</v>
      </c>
      <c r="BO8" s="14" t="s">
        <v>254</v>
      </c>
      <c r="BP8">
        <f>IF(BO8=$BP$1,1,0)</f>
        <v>1</v>
      </c>
      <c r="BQ8" s="14" t="s">
        <v>254</v>
      </c>
      <c r="BR8">
        <f>IF(BQ8=$BR$1,1,0)</f>
        <v>1</v>
      </c>
      <c r="BS8" s="14" t="s">
        <v>260</v>
      </c>
      <c r="BT8">
        <f>IF(BS8=$BT$1,1,0)</f>
        <v>1</v>
      </c>
      <c r="BU8">
        <f>SUM(AB8+AD8+AF8+AH8+AJ8+AL8+AN8+AP8+AR8+AT8+AV8+AX8+AZ8+BB8+BD8+BF8+BH8+BJ8+BL8+BN8+BP8+BR8+BT8)-N8</f>
        <v>20</v>
      </c>
      <c r="BV8">
        <f>Z8</f>
        <v>145</v>
      </c>
      <c r="BW8">
        <f>1-Z8/600</f>
        <v>0.7583333333333333</v>
      </c>
      <c r="BX8">
        <f>BU8+BW8</f>
        <v>20.758333333333333</v>
      </c>
      <c r="BY8">
        <f>IF(J8=0,"DNS",_xlfn.RANK.EQ(BX8,$BX$2:$BX$15))</f>
        <v>7</v>
      </c>
    </row>
    <row r="9" spans="1:77" ht="13.8" x14ac:dyDescent="0.25">
      <c r="A9" s="1">
        <v>12</v>
      </c>
      <c r="B9" s="1" t="s">
        <v>295</v>
      </c>
      <c r="C9" s="1" t="s">
        <v>39</v>
      </c>
      <c r="D9" s="1">
        <v>1</v>
      </c>
      <c r="E9" s="1"/>
      <c r="F9" s="1" t="s">
        <v>12</v>
      </c>
      <c r="G9" s="7" t="s">
        <v>40</v>
      </c>
      <c r="H9" s="3" t="s">
        <v>13</v>
      </c>
      <c r="I9" s="12">
        <v>0.62986111111111109</v>
      </c>
      <c r="J9" s="16">
        <v>0.69513888888888886</v>
      </c>
      <c r="K9" s="19">
        <f>IF(F9="E","1:51",IF(F9="A","1:18","1:06"))+IF(E9=1,"0:10",0)</f>
        <v>7.7083333333333337E-2</v>
      </c>
      <c r="L9" s="12">
        <f>J9-I9</f>
        <v>6.5277777777777768E-2</v>
      </c>
      <c r="M9" s="12">
        <f>IF(L9&gt;K9,L9-K9,0)</f>
        <v>0</v>
      </c>
      <c r="O9" s="14" t="s">
        <v>256</v>
      </c>
      <c r="P9" s="14">
        <f>IF(O9=$P$1,1,0)</f>
        <v>0</v>
      </c>
      <c r="Q9" s="14" t="s">
        <v>284</v>
      </c>
      <c r="R9" s="14">
        <f>IF(Q9=$R$1,1,0)</f>
        <v>1</v>
      </c>
      <c r="S9" s="14" t="s">
        <v>258</v>
      </c>
      <c r="T9" s="14">
        <f>IF(S9=$T$1,1,0)</f>
        <v>0</v>
      </c>
      <c r="U9" s="14" t="s">
        <v>260</v>
      </c>
      <c r="V9" s="14">
        <f>IF(U9=$V$1,1,0)</f>
        <v>1</v>
      </c>
      <c r="W9" s="14" t="s">
        <v>260</v>
      </c>
      <c r="X9" s="14">
        <f>IF(W9=$X$1,1,0)</f>
        <v>0</v>
      </c>
      <c r="Y9">
        <v>117</v>
      </c>
      <c r="Z9">
        <f>Y9+(5-P9-R9-T9-V9-X9)*30</f>
        <v>207</v>
      </c>
      <c r="AA9" t="s">
        <v>254</v>
      </c>
      <c r="AB9">
        <f>IF(AA9=$AB$1,1,0)</f>
        <v>1</v>
      </c>
      <c r="AC9" t="s">
        <v>254</v>
      </c>
      <c r="AD9">
        <f>IF(AC9=$AD$1,1,0)</f>
        <v>1</v>
      </c>
      <c r="AE9" t="s">
        <v>254</v>
      </c>
      <c r="AF9">
        <f>IF(AE9=$AF$1,1,0)</f>
        <v>1</v>
      </c>
      <c r="AG9" t="s">
        <v>260</v>
      </c>
      <c r="AH9">
        <f>IF(AG9=$AH$1,1,0)</f>
        <v>1</v>
      </c>
      <c r="AI9" t="s">
        <v>260</v>
      </c>
      <c r="AJ9">
        <f>IF(AI9=$AJ$1,1,0)</f>
        <v>1</v>
      </c>
      <c r="AK9" t="s">
        <v>254</v>
      </c>
      <c r="AL9">
        <f>IF(AK9=$AL$1,1,0)</f>
        <v>0</v>
      </c>
      <c r="AM9" t="s">
        <v>260</v>
      </c>
      <c r="AN9">
        <f>IF(AM9=$AN$1,1,0)</f>
        <v>1</v>
      </c>
      <c r="AO9" t="s">
        <v>260</v>
      </c>
      <c r="AP9">
        <f>IF(AO9=$AP$1,1,0)</f>
        <v>1</v>
      </c>
      <c r="AQ9" t="s">
        <v>254</v>
      </c>
      <c r="AR9">
        <f>IF(AQ9=$AR$1,1,0)</f>
        <v>1</v>
      </c>
      <c r="AS9" t="s">
        <v>254</v>
      </c>
      <c r="AT9">
        <f>IF(AS9=$AT$1,1,0)</f>
        <v>0</v>
      </c>
      <c r="AU9" t="s">
        <v>260</v>
      </c>
      <c r="AV9">
        <f>IF(AU9=$AV$1,1,0)</f>
        <v>1</v>
      </c>
      <c r="AW9" t="s">
        <v>260</v>
      </c>
      <c r="AX9">
        <f>IF(AW9=$AX$1,1,0)</f>
        <v>0</v>
      </c>
      <c r="AY9" t="s">
        <v>254</v>
      </c>
      <c r="AZ9">
        <f>IF(AY9=$AZ$1,1,0)</f>
        <v>1</v>
      </c>
      <c r="BA9" t="s">
        <v>254</v>
      </c>
      <c r="BB9">
        <f>IF(BA9=$BB$1,1,0)</f>
        <v>1</v>
      </c>
      <c r="BC9" t="s">
        <v>260</v>
      </c>
      <c r="BD9">
        <f>IF(BC9=$BD$1,1,0)</f>
        <v>1</v>
      </c>
      <c r="BE9" t="s">
        <v>254</v>
      </c>
      <c r="BF9">
        <f>IF(BE9=$BF$1,1,0)</f>
        <v>1</v>
      </c>
      <c r="BG9" t="s">
        <v>260</v>
      </c>
      <c r="BH9">
        <f>IF(BG9=$BH$1,1,0)</f>
        <v>1</v>
      </c>
      <c r="BI9" t="s">
        <v>260</v>
      </c>
      <c r="BJ9">
        <f>IF(BI9=$BJ$1,1,0)</f>
        <v>0</v>
      </c>
      <c r="BK9" s="14" t="s">
        <v>254</v>
      </c>
      <c r="BL9">
        <f>IF(BK9=$BL$1,1,0)</f>
        <v>1</v>
      </c>
      <c r="BM9" s="14" t="s">
        <v>260</v>
      </c>
      <c r="BN9">
        <f>IF(BM9=$BN$1,1,0)</f>
        <v>1</v>
      </c>
      <c r="BO9" s="14" t="s">
        <v>254</v>
      </c>
      <c r="BP9">
        <f>IF(BO9=$BP$1,1,0)</f>
        <v>1</v>
      </c>
      <c r="BQ9" s="14" t="s">
        <v>254</v>
      </c>
      <c r="BR9">
        <f>IF(BQ9=$BR$1,1,0)</f>
        <v>1</v>
      </c>
      <c r="BS9" s="14" t="s">
        <v>260</v>
      </c>
      <c r="BT9">
        <f>IF(BS9=$BT$1,1,0)</f>
        <v>1</v>
      </c>
      <c r="BU9">
        <f>SUM(AB9+AD9+AF9+AH9+AJ9+AL9+AN9+AP9+AR9+AT9+AV9+AX9+AZ9+BB9+BD9+BF9+BH9+BJ9+BL9+BN9+BP9+BR9+BT9)-N9</f>
        <v>19</v>
      </c>
      <c r="BV9">
        <f>Z9</f>
        <v>207</v>
      </c>
      <c r="BW9">
        <f>1-Z9/600</f>
        <v>0.65500000000000003</v>
      </c>
      <c r="BX9">
        <f>BU9+BW9</f>
        <v>19.655000000000001</v>
      </c>
      <c r="BY9">
        <f>IF(J9=0,"DNS",_xlfn.RANK.EQ(BX9,$BX$2:$BX$15))</f>
        <v>8</v>
      </c>
    </row>
    <row r="10" spans="1:77" ht="13.8" x14ac:dyDescent="0.25">
      <c r="A10" s="1">
        <v>10</v>
      </c>
      <c r="B10" s="1" t="s">
        <v>294</v>
      </c>
      <c r="C10" s="1" t="s">
        <v>29</v>
      </c>
      <c r="D10" s="1">
        <v>0</v>
      </c>
      <c r="E10" s="1"/>
      <c r="F10" s="1" t="s">
        <v>12</v>
      </c>
      <c r="G10" s="7" t="s">
        <v>48</v>
      </c>
      <c r="H10" s="1" t="s">
        <v>49</v>
      </c>
      <c r="I10" s="12">
        <v>0.6333333333333333</v>
      </c>
      <c r="J10" s="16">
        <v>0.69513888888888886</v>
      </c>
      <c r="K10" s="19">
        <f>IF(F10="E","1:51",IF(F10="A","1:18","1:06"))+IF(E10=1,"0:10",0)</f>
        <v>7.7083333333333337E-2</v>
      </c>
      <c r="L10" s="12">
        <f>J10-I10</f>
        <v>6.1805555555555558E-2</v>
      </c>
      <c r="M10" s="12">
        <f>IF(L10&gt;K10,L10-K10,0)</f>
        <v>0</v>
      </c>
      <c r="O10" s="14" t="s">
        <v>254</v>
      </c>
      <c r="P10" s="14">
        <f>IF(O10=$P$1,1,0)</f>
        <v>1</v>
      </c>
      <c r="Q10" s="14" t="s">
        <v>283</v>
      </c>
      <c r="R10" s="14">
        <f>IF(Q10=$R$1,1,0)</f>
        <v>0</v>
      </c>
      <c r="S10" s="14" t="s">
        <v>258</v>
      </c>
      <c r="T10" s="14">
        <f>IF(S10=$T$1,1,0)</f>
        <v>0</v>
      </c>
      <c r="U10" s="14" t="s">
        <v>256</v>
      </c>
      <c r="V10" s="14">
        <f>IF(U10=$V$1,1,0)</f>
        <v>0</v>
      </c>
      <c r="W10" s="14" t="s">
        <v>285</v>
      </c>
      <c r="X10" s="14">
        <f>IF(W10=$X$1,1,0)</f>
        <v>1</v>
      </c>
      <c r="Y10">
        <v>128</v>
      </c>
      <c r="Z10">
        <f>Y10+(5-P10-R10-T10-V10-X10)*30</f>
        <v>218</v>
      </c>
      <c r="AA10" t="s">
        <v>254</v>
      </c>
      <c r="AB10">
        <f>IF(AA10=$AB$1,1,0)</f>
        <v>1</v>
      </c>
      <c r="AC10" s="14" t="s">
        <v>260</v>
      </c>
      <c r="AD10">
        <f>IF(AC10=$AD$1,1,0)</f>
        <v>0</v>
      </c>
      <c r="AE10" s="14" t="s">
        <v>291</v>
      </c>
      <c r="AF10">
        <f>IF(AE10=$AF$1,1,0)</f>
        <v>0</v>
      </c>
      <c r="AG10" s="14" t="s">
        <v>260</v>
      </c>
      <c r="AH10">
        <f>IF(AG10=$AH$1,1,0)</f>
        <v>1</v>
      </c>
      <c r="AI10" s="14" t="s">
        <v>260</v>
      </c>
      <c r="AJ10">
        <f>IF(AI10=$AJ$1,1,0)</f>
        <v>1</v>
      </c>
      <c r="AK10" s="14" t="s">
        <v>260</v>
      </c>
      <c r="AL10">
        <f>IF(AK10=$AL$1,1,0)</f>
        <v>1</v>
      </c>
      <c r="AM10" s="14" t="s">
        <v>260</v>
      </c>
      <c r="AN10">
        <f>IF(AM10=$AN$1,1,0)</f>
        <v>1</v>
      </c>
      <c r="AO10" s="14" t="s">
        <v>260</v>
      </c>
      <c r="AP10">
        <f>IF(AO10=$AP$1,1,0)</f>
        <v>1</v>
      </c>
      <c r="AQ10" s="14" t="s">
        <v>254</v>
      </c>
      <c r="AR10">
        <f>IF(AQ10=$AR$1,1,0)</f>
        <v>1</v>
      </c>
      <c r="AS10" s="14" t="s">
        <v>254</v>
      </c>
      <c r="AT10">
        <f>IF(AS10=$AT$1,1,0)</f>
        <v>0</v>
      </c>
      <c r="AU10" s="14" t="s">
        <v>260</v>
      </c>
      <c r="AV10">
        <f>IF(AU10=$AV$1,1,0)</f>
        <v>1</v>
      </c>
      <c r="AW10" s="14" t="s">
        <v>254</v>
      </c>
      <c r="AX10">
        <f>IF(AW10=$AX$1,1,0)</f>
        <v>1</v>
      </c>
      <c r="AY10" s="14" t="s">
        <v>254</v>
      </c>
      <c r="AZ10">
        <f>IF(AY10=$AZ$1,1,0)</f>
        <v>1</v>
      </c>
      <c r="BA10" s="14" t="s">
        <v>254</v>
      </c>
      <c r="BB10">
        <f>IF(BA10=$BB$1,1,0)</f>
        <v>1</v>
      </c>
      <c r="BC10" s="14" t="s">
        <v>260</v>
      </c>
      <c r="BD10">
        <f>IF(BC10=$BD$1,1,0)</f>
        <v>1</v>
      </c>
      <c r="BE10" s="14" t="s">
        <v>254</v>
      </c>
      <c r="BF10">
        <f>IF(BE10=$BF$1,1,0)</f>
        <v>1</v>
      </c>
      <c r="BG10" s="14" t="s">
        <v>254</v>
      </c>
      <c r="BH10">
        <f>IF(BG10=$BH$1,1,0)</f>
        <v>0</v>
      </c>
      <c r="BI10" s="14" t="s">
        <v>254</v>
      </c>
      <c r="BJ10">
        <f>IF(BI10=$BJ$1,1,0)</f>
        <v>1</v>
      </c>
      <c r="BK10" s="14" t="s">
        <v>254</v>
      </c>
      <c r="BL10">
        <f>IF(BK10=$BL$1,1,0)</f>
        <v>1</v>
      </c>
      <c r="BM10" s="14" t="s">
        <v>260</v>
      </c>
      <c r="BN10">
        <f>IF(BM10=$BN$1,1,0)</f>
        <v>1</v>
      </c>
      <c r="BO10" s="14" t="s">
        <v>254</v>
      </c>
      <c r="BP10">
        <f>IF(BO10=$BP$1,1,0)</f>
        <v>1</v>
      </c>
      <c r="BQ10" s="14" t="s">
        <v>254</v>
      </c>
      <c r="BR10">
        <f>IF(BQ10=$BR$1,1,0)</f>
        <v>1</v>
      </c>
      <c r="BS10" s="14" t="s">
        <v>260</v>
      </c>
      <c r="BT10">
        <f>IF(BS10=$BT$1,1,0)</f>
        <v>1</v>
      </c>
      <c r="BU10">
        <f>SUM(AB10+AD10+AF10+AH10+AJ10+AL10+AN10+AP10+AR10+AT10+AV10+AX10+AZ10+BB10+BD10+BF10+BH10+BJ10+BL10+BN10+BP10+BR10+BT10)-N10</f>
        <v>19</v>
      </c>
      <c r="BV10">
        <f>Z10</f>
        <v>218</v>
      </c>
      <c r="BW10">
        <f>1-Z10/600</f>
        <v>0.63666666666666671</v>
      </c>
      <c r="BX10">
        <f>BU10+BW10</f>
        <v>19.636666666666667</v>
      </c>
      <c r="BY10">
        <f>IF(J10=0,"DNS",_xlfn.RANK.EQ(BX10,$BX$2:$BX$15))</f>
        <v>9</v>
      </c>
    </row>
    <row r="11" spans="1:77" ht="13.8" x14ac:dyDescent="0.25">
      <c r="A11" s="1">
        <v>9</v>
      </c>
      <c r="B11" s="1" t="s">
        <v>293</v>
      </c>
      <c r="C11" s="1" t="s">
        <v>25</v>
      </c>
      <c r="D11" s="1">
        <v>0</v>
      </c>
      <c r="E11" s="1"/>
      <c r="F11" s="1" t="s">
        <v>12</v>
      </c>
      <c r="G11" s="2" t="s">
        <v>13</v>
      </c>
      <c r="H11" s="3" t="s">
        <v>13</v>
      </c>
      <c r="I11" s="12" t="s">
        <v>26</v>
      </c>
      <c r="J11" s="17">
        <v>0.69305555555555554</v>
      </c>
      <c r="K11" s="19">
        <f>IF(F11="E","1:51",IF(F11="A","1:18","1:06"))+IF(E11=1,"0:10",0)</f>
        <v>7.7083333333333337E-2</v>
      </c>
      <c r="L11" s="12">
        <f>J11-I11</f>
        <v>6.597222222222221E-2</v>
      </c>
      <c r="M11" s="12">
        <f>IF(L11&gt;K11,L11-K11,0)</f>
        <v>0</v>
      </c>
      <c r="O11" s="14" t="s">
        <v>256</v>
      </c>
      <c r="P11" s="14">
        <f>IF(O11=$P$1,1,0)</f>
        <v>0</v>
      </c>
      <c r="Q11" s="14" t="s">
        <v>283</v>
      </c>
      <c r="R11" s="14">
        <f>IF(Q11=$R$1,1,0)</f>
        <v>0</v>
      </c>
      <c r="S11" s="14" t="s">
        <v>260</v>
      </c>
      <c r="T11" s="14">
        <f>IF(S11=$T$1,1,0)</f>
        <v>1</v>
      </c>
      <c r="U11" s="14" t="s">
        <v>285</v>
      </c>
      <c r="V11" s="14">
        <f>IF(U11=$V$1,1,0)</f>
        <v>0</v>
      </c>
      <c r="W11" s="14" t="s">
        <v>285</v>
      </c>
      <c r="X11" s="14">
        <f>IF(W11=$X$1,1,0)</f>
        <v>1</v>
      </c>
      <c r="Y11">
        <v>225</v>
      </c>
      <c r="Z11">
        <f>Y11+(5-P11-R11-T11-V11-X11)*30</f>
        <v>315</v>
      </c>
      <c r="AA11" s="14" t="s">
        <v>254</v>
      </c>
      <c r="AB11">
        <f>IF(AA11=$AB$1,1,0)</f>
        <v>1</v>
      </c>
      <c r="AC11" s="14" t="s">
        <v>254</v>
      </c>
      <c r="AD11">
        <f>IF(AC11=$AD$1,1,0)</f>
        <v>1</v>
      </c>
      <c r="AE11" s="14" t="s">
        <v>254</v>
      </c>
      <c r="AF11">
        <f>IF(AE11=$AF$1,1,0)</f>
        <v>1</v>
      </c>
      <c r="AG11" s="14" t="s">
        <v>260</v>
      </c>
      <c r="AH11">
        <f>IF(AG11=$AH$1,1,0)</f>
        <v>1</v>
      </c>
      <c r="AI11" s="14" t="s">
        <v>254</v>
      </c>
      <c r="AJ11">
        <f>IF(AI11=$AJ$1,1,0)</f>
        <v>0</v>
      </c>
      <c r="AK11" s="14" t="s">
        <v>260</v>
      </c>
      <c r="AL11">
        <f>IF(AK11=$AL$1,1,0)</f>
        <v>1</v>
      </c>
      <c r="AM11" s="14" t="s">
        <v>260</v>
      </c>
      <c r="AN11">
        <f>IF(AM11=$AN$1,1,0)</f>
        <v>1</v>
      </c>
      <c r="AO11" s="14" t="s">
        <v>254</v>
      </c>
      <c r="AP11">
        <f>IF(AO11=$AP$1,1,0)</f>
        <v>0</v>
      </c>
      <c r="AQ11" s="14" t="s">
        <v>254</v>
      </c>
      <c r="AR11">
        <f>IF(AQ11=$AR$1,1,0)</f>
        <v>1</v>
      </c>
      <c r="AS11" s="14" t="s">
        <v>254</v>
      </c>
      <c r="AT11">
        <f>IF(AS11=$AT$1,1,0)</f>
        <v>0</v>
      </c>
      <c r="AU11" s="14" t="s">
        <v>260</v>
      </c>
      <c r="AV11">
        <f>IF(AU11=$AV$1,1,0)</f>
        <v>1</v>
      </c>
      <c r="AW11" s="14" t="s">
        <v>254</v>
      </c>
      <c r="AX11">
        <f>IF(AW11=$AX$1,1,0)</f>
        <v>1</v>
      </c>
      <c r="AY11" s="14" t="s">
        <v>260</v>
      </c>
      <c r="AZ11">
        <f>IF(AY11=$AZ$1,1,0)</f>
        <v>0</v>
      </c>
      <c r="BA11" s="14" t="s">
        <v>254</v>
      </c>
      <c r="BB11">
        <f>IF(BA11=$BB$1,1,0)</f>
        <v>1</v>
      </c>
      <c r="BC11" s="14" t="s">
        <v>260</v>
      </c>
      <c r="BD11">
        <f>IF(BC11=$BD$1,1,0)</f>
        <v>1</v>
      </c>
      <c r="BE11" s="14" t="s">
        <v>254</v>
      </c>
      <c r="BF11">
        <f>IF(BE11=$BF$1,1,0)</f>
        <v>1</v>
      </c>
      <c r="BG11" s="14" t="s">
        <v>260</v>
      </c>
      <c r="BH11">
        <f>IF(BG11=$BH$1,1,0)</f>
        <v>1</v>
      </c>
      <c r="BI11" s="14" t="s">
        <v>254</v>
      </c>
      <c r="BJ11">
        <f>IF(BI11=$BJ$1,1,0)</f>
        <v>1</v>
      </c>
      <c r="BK11" s="14" t="s">
        <v>254</v>
      </c>
      <c r="BL11">
        <f>IF(BK11=$BL$1,1,0)</f>
        <v>1</v>
      </c>
      <c r="BM11" s="14" t="s">
        <v>260</v>
      </c>
      <c r="BN11">
        <f>IF(BM11=$BN$1,1,0)</f>
        <v>1</v>
      </c>
      <c r="BO11" s="14" t="s">
        <v>254</v>
      </c>
      <c r="BP11">
        <f>IF(BO11=$BP$1,1,0)</f>
        <v>1</v>
      </c>
      <c r="BQ11" s="14" t="s">
        <v>254</v>
      </c>
      <c r="BR11">
        <f>IF(BQ11=$BR$1,1,0)</f>
        <v>1</v>
      </c>
      <c r="BS11" s="14" t="s">
        <v>260</v>
      </c>
      <c r="BT11">
        <f>IF(BS11=$BT$1,1,0)</f>
        <v>1</v>
      </c>
      <c r="BU11">
        <f>SUM(AB11+AD11+AF11+AH11+AJ11+AL11+AN11+AP11+AR11+AT11+AV11+AX11+AZ11+BB11+BD11+BF11+BH11+BJ11+BL11+BN11+BP11+BR11+BT11)-N11</f>
        <v>19</v>
      </c>
      <c r="BV11">
        <f>Z11</f>
        <v>315</v>
      </c>
      <c r="BW11">
        <f>1-Z11/600</f>
        <v>0.47499999999999998</v>
      </c>
      <c r="BX11">
        <f>BU11+BW11</f>
        <v>19.475000000000001</v>
      </c>
      <c r="BY11">
        <f>IF(J11=0,"DNS",_xlfn.RANK.EQ(BX11,$BX$2:$BX$15))</f>
        <v>10</v>
      </c>
    </row>
    <row r="12" spans="1:77" ht="13.8" x14ac:dyDescent="0.25">
      <c r="A12" s="1">
        <v>11</v>
      </c>
      <c r="B12" s="1" t="s">
        <v>287</v>
      </c>
      <c r="C12" s="1" t="s">
        <v>20</v>
      </c>
      <c r="D12" s="1">
        <v>0</v>
      </c>
      <c r="E12" s="1"/>
      <c r="F12" s="1" t="s">
        <v>12</v>
      </c>
      <c r="G12" s="4">
        <v>44058</v>
      </c>
      <c r="H12" s="1" t="s">
        <v>56</v>
      </c>
      <c r="I12" s="12">
        <v>0.63541666666666663</v>
      </c>
      <c r="J12" s="16">
        <v>0.69444444444444453</v>
      </c>
      <c r="K12" s="19">
        <f>IF(F12="E","1:51",IF(F12="A","1:18","1:06"))+IF(E12=1,"0:10",0)</f>
        <v>7.7083333333333337E-2</v>
      </c>
      <c r="L12" s="12">
        <f>J12-I12</f>
        <v>5.9027777777777901E-2</v>
      </c>
      <c r="M12" s="12">
        <f>IF(L12&gt;K12,L12-K12,0)</f>
        <v>0</v>
      </c>
      <c r="O12" s="14" t="s">
        <v>260</v>
      </c>
      <c r="P12" s="14">
        <f>IF(O12=$P$1,1,0)</f>
        <v>0</v>
      </c>
      <c r="Q12" s="14" t="s">
        <v>284</v>
      </c>
      <c r="R12" s="14">
        <f>IF(Q12=$R$1,1,0)</f>
        <v>1</v>
      </c>
      <c r="S12" s="14" t="s">
        <v>260</v>
      </c>
      <c r="T12" s="14">
        <f>IF(S12=$T$1,1,0)</f>
        <v>1</v>
      </c>
      <c r="U12" s="14" t="s">
        <v>256</v>
      </c>
      <c r="V12" s="14">
        <f>IF(U12=$V$1,1,0)</f>
        <v>0</v>
      </c>
      <c r="W12" s="14" t="s">
        <v>285</v>
      </c>
      <c r="X12" s="14">
        <f>IF(W12=$X$1,1,0)</f>
        <v>1</v>
      </c>
      <c r="Y12">
        <v>103</v>
      </c>
      <c r="Z12">
        <f>Y12+(5-P12-R12-T12-V12-X12)*30</f>
        <v>163</v>
      </c>
      <c r="AA12" s="14" t="s">
        <v>254</v>
      </c>
      <c r="AB12">
        <f>IF(AA12=$AB$1,1,0)</f>
        <v>1</v>
      </c>
      <c r="AC12" s="14" t="s">
        <v>254</v>
      </c>
      <c r="AD12">
        <f>IF(AC12=$AD$1,1,0)</f>
        <v>1</v>
      </c>
      <c r="AE12" s="14" t="s">
        <v>254</v>
      </c>
      <c r="AF12">
        <f>IF(AE12=$AF$1,1,0)</f>
        <v>1</v>
      </c>
      <c r="AG12" s="14" t="s">
        <v>260</v>
      </c>
      <c r="AH12">
        <f>IF(AG12=$AH$1,1,0)</f>
        <v>1</v>
      </c>
      <c r="AI12" s="14" t="s">
        <v>260</v>
      </c>
      <c r="AJ12">
        <f>IF(AI12=$AJ$1,1,0)</f>
        <v>1</v>
      </c>
      <c r="AK12" s="14" t="s">
        <v>254</v>
      </c>
      <c r="AL12">
        <f>IF(AK12=$AL$1,1,0)</f>
        <v>0</v>
      </c>
      <c r="AM12" s="14" t="s">
        <v>260</v>
      </c>
      <c r="AN12">
        <f>IF(AM12=$AN$1,1,0)</f>
        <v>1</v>
      </c>
      <c r="AO12" s="14" t="s">
        <v>260</v>
      </c>
      <c r="AP12">
        <f>IF(AO12=$AP$1,1,0)</f>
        <v>1</v>
      </c>
      <c r="AQ12" s="14" t="s">
        <v>254</v>
      </c>
      <c r="AR12">
        <f>IF(AQ12=$AR$1,1,0)</f>
        <v>1</v>
      </c>
      <c r="AS12" s="14" t="s">
        <v>254</v>
      </c>
      <c r="AT12">
        <f>IF(AS12=$AT$1,1,0)</f>
        <v>0</v>
      </c>
      <c r="AU12" s="14" t="s">
        <v>254</v>
      </c>
      <c r="AV12">
        <f>IF(AU12=$AV$1,1,0)</f>
        <v>0</v>
      </c>
      <c r="AW12" s="14" t="s">
        <v>254</v>
      </c>
      <c r="AX12">
        <f>IF(AW12=$AX$1,1,0)</f>
        <v>1</v>
      </c>
      <c r="AY12" s="14" t="s">
        <v>260</v>
      </c>
      <c r="AZ12">
        <f>IF(AY12=$AZ$1,1,0)</f>
        <v>0</v>
      </c>
      <c r="BA12" s="14" t="s">
        <v>254</v>
      </c>
      <c r="BB12">
        <f>IF(BA12=$BB$1,1,0)</f>
        <v>1</v>
      </c>
      <c r="BC12" s="14" t="s">
        <v>260</v>
      </c>
      <c r="BD12">
        <f>IF(BC12=$BD$1,1,0)</f>
        <v>1</v>
      </c>
      <c r="BE12" s="14" t="s">
        <v>254</v>
      </c>
      <c r="BF12">
        <f>IF(BE12=$BF$1,1,0)</f>
        <v>1</v>
      </c>
      <c r="BG12" s="14" t="s">
        <v>254</v>
      </c>
      <c r="BH12">
        <f>IF(BG12=$BH$1,1,0)</f>
        <v>0</v>
      </c>
      <c r="BI12" s="14" t="s">
        <v>254</v>
      </c>
      <c r="BJ12">
        <f>IF(BI12=$BJ$1,1,0)</f>
        <v>1</v>
      </c>
      <c r="BK12" s="14" t="s">
        <v>254</v>
      </c>
      <c r="BL12">
        <f>IF(BK12=$BL$1,1,0)</f>
        <v>1</v>
      </c>
      <c r="BM12" s="14" t="s">
        <v>260</v>
      </c>
      <c r="BN12">
        <f>IF(BM12=$BN$1,1,0)</f>
        <v>1</v>
      </c>
      <c r="BO12" s="14" t="s">
        <v>254</v>
      </c>
      <c r="BP12">
        <f>IF(BO12=$BP$1,1,0)</f>
        <v>1</v>
      </c>
      <c r="BQ12" s="14" t="s">
        <v>254</v>
      </c>
      <c r="BR12">
        <f>IF(BQ12=$BR$1,1,0)</f>
        <v>1</v>
      </c>
      <c r="BS12" s="14" t="s">
        <v>260</v>
      </c>
      <c r="BT12">
        <f>IF(BS12=$BT$1,1,0)</f>
        <v>1</v>
      </c>
      <c r="BU12">
        <f>SUM(AB12+AD12+AF12+AH12+AJ12+AL12+AN12+AP12+AR12+AT12+AV12+AX12+AZ12+BB12+BD12+BF12+BH12+BJ12+BL12+BN12+BP12+BR12+BT12)-N12</f>
        <v>18</v>
      </c>
      <c r="BV12">
        <f>Z12</f>
        <v>163</v>
      </c>
      <c r="BW12">
        <f>1-Z12/600</f>
        <v>0.72833333333333328</v>
      </c>
      <c r="BX12">
        <f>BU12+BW12</f>
        <v>18.728333333333332</v>
      </c>
      <c r="BY12">
        <f>IF(J12=0,"DNS",_xlfn.RANK.EQ(BX12,$BX$2:$BX$15))</f>
        <v>11</v>
      </c>
    </row>
    <row r="13" spans="1:77" ht="13.8" x14ac:dyDescent="0.25">
      <c r="A13" s="1">
        <v>4</v>
      </c>
      <c r="B13" s="1" t="s">
        <v>288</v>
      </c>
      <c r="C13" s="1" t="s">
        <v>60</v>
      </c>
      <c r="D13" s="1">
        <v>1</v>
      </c>
      <c r="F13" s="1" t="s">
        <v>12</v>
      </c>
      <c r="G13" s="2" t="s">
        <v>13</v>
      </c>
      <c r="H13" s="3" t="s">
        <v>13</v>
      </c>
      <c r="I13" s="12">
        <v>0.63611111111111118</v>
      </c>
      <c r="J13" s="16">
        <v>0.66805555555555562</v>
      </c>
      <c r="K13" s="19">
        <f>IF(F13="E","1:51",IF(F13="A","1:18","1:06"))+IF(E13=1,"0:10",0)</f>
        <v>7.7083333333333337E-2</v>
      </c>
      <c r="L13" s="12">
        <f>J13-I13</f>
        <v>3.1944444444444442E-2</v>
      </c>
      <c r="M13" s="12">
        <f>IF(L13&gt;K13,L13-K13,0)</f>
        <v>0</v>
      </c>
      <c r="O13" s="14" t="s">
        <v>285</v>
      </c>
      <c r="P13" s="14">
        <f>IF(O13=$P$1,1,0)</f>
        <v>0</v>
      </c>
      <c r="Q13" s="14" t="s">
        <v>283</v>
      </c>
      <c r="R13" s="14">
        <f>IF(Q13=$R$1,1,0)</f>
        <v>0</v>
      </c>
      <c r="S13" s="14" t="s">
        <v>284</v>
      </c>
      <c r="T13" s="14">
        <f>IF(S13=$T$1,1,0)</f>
        <v>0</v>
      </c>
      <c r="U13" s="14" t="s">
        <v>285</v>
      </c>
      <c r="V13" s="14">
        <f>IF(U13=$V$1,1,0)</f>
        <v>0</v>
      </c>
      <c r="W13" s="14" t="s">
        <v>283</v>
      </c>
      <c r="X13" s="14">
        <f>IF(W13=$X$1,1,0)</f>
        <v>0</v>
      </c>
      <c r="Y13">
        <v>137</v>
      </c>
      <c r="Z13">
        <f>Y13+(5-P13-R13-T13-V13-X13)*30</f>
        <v>287</v>
      </c>
      <c r="AA13" s="14" t="s">
        <v>260</v>
      </c>
      <c r="AB13">
        <f>IF(AA13=$AB$1,1,0)</f>
        <v>0</v>
      </c>
      <c r="AC13" s="14" t="s">
        <v>254</v>
      </c>
      <c r="AD13">
        <f>IF(AC13=$AD$1,1,0)</f>
        <v>1</v>
      </c>
      <c r="AE13" s="14" t="s">
        <v>254</v>
      </c>
      <c r="AF13">
        <f>IF(AE13=$AF$1,1,0)</f>
        <v>1</v>
      </c>
      <c r="AG13" s="14" t="s">
        <v>260</v>
      </c>
      <c r="AH13">
        <f>IF(AG13=$AH$1,1,0)</f>
        <v>1</v>
      </c>
      <c r="AI13" s="14" t="s">
        <v>260</v>
      </c>
      <c r="AJ13">
        <f>IF(AI13=$AJ$1,1,0)</f>
        <v>1</v>
      </c>
      <c r="AK13" s="14" t="s">
        <v>254</v>
      </c>
      <c r="AL13">
        <f>IF(AK13=$AL$1,1,0)</f>
        <v>0</v>
      </c>
      <c r="AM13" s="14" t="s">
        <v>260</v>
      </c>
      <c r="AN13">
        <f>IF(AM13=$AN$1,1,0)</f>
        <v>1</v>
      </c>
      <c r="AO13" s="14" t="s">
        <v>260</v>
      </c>
      <c r="AP13">
        <f>IF(AO13=$AP$1,1,0)</f>
        <v>1</v>
      </c>
      <c r="AQ13" s="14" t="s">
        <v>254</v>
      </c>
      <c r="AR13">
        <f>IF(AQ13=$AR$1,1,0)</f>
        <v>1</v>
      </c>
      <c r="AS13" s="14" t="s">
        <v>254</v>
      </c>
      <c r="AT13">
        <f>IF(AS13=$AT$1,1,0)</f>
        <v>0</v>
      </c>
      <c r="AU13" s="14" t="s">
        <v>254</v>
      </c>
      <c r="AV13">
        <f>IF(AU13=$AV$1,1,0)</f>
        <v>0</v>
      </c>
      <c r="AW13" s="14" t="s">
        <v>254</v>
      </c>
      <c r="AX13">
        <f>IF(AW13=$AX$1,1,0)</f>
        <v>1</v>
      </c>
      <c r="AY13" s="14" t="s">
        <v>260</v>
      </c>
      <c r="AZ13">
        <f>IF(AY13=$AZ$1,1,0)</f>
        <v>0</v>
      </c>
      <c r="BA13" s="14" t="s">
        <v>254</v>
      </c>
      <c r="BB13">
        <f>IF(BA13=$BB$1,1,0)</f>
        <v>1</v>
      </c>
      <c r="BC13" s="14" t="s">
        <v>260</v>
      </c>
      <c r="BD13">
        <f>IF(BC13=$BD$1,1,0)</f>
        <v>1</v>
      </c>
      <c r="BE13" s="14" t="s">
        <v>254</v>
      </c>
      <c r="BF13">
        <f>IF(BE13=$BF$1,1,0)</f>
        <v>1</v>
      </c>
      <c r="BG13" s="14" t="s">
        <v>254</v>
      </c>
      <c r="BH13">
        <f>IF(BG13=$BH$1,1,0)</f>
        <v>0</v>
      </c>
      <c r="BI13" s="14" t="s">
        <v>260</v>
      </c>
      <c r="BJ13">
        <f>IF(BI13=$BJ$1,1,0)</f>
        <v>0</v>
      </c>
      <c r="BK13" s="14" t="s">
        <v>254</v>
      </c>
      <c r="BL13">
        <f>IF(BK13=$BL$1,1,0)</f>
        <v>1</v>
      </c>
      <c r="BM13" s="14" t="s">
        <v>260</v>
      </c>
      <c r="BN13">
        <f>IF(BM13=$BN$1,1,0)</f>
        <v>1</v>
      </c>
      <c r="BO13" s="14" t="s">
        <v>260</v>
      </c>
      <c r="BP13">
        <f>IF(BO13=$BP$1,1,0)</f>
        <v>0</v>
      </c>
      <c r="BQ13" s="14" t="s">
        <v>254</v>
      </c>
      <c r="BR13">
        <f>IF(BQ13=$BR$1,1,0)</f>
        <v>1</v>
      </c>
      <c r="BS13" s="14" t="s">
        <v>260</v>
      </c>
      <c r="BT13">
        <f>IF(BS13=$BT$1,1,0)</f>
        <v>1</v>
      </c>
      <c r="BU13">
        <f>SUM(AB13+AD13+AF13+AH13+AJ13+AL13+AN13+AP13+AR13+AT13+AV13+AX13+AZ13+BB13+BD13+BF13+BH13+BJ13+BL13+BN13+BP13+BR13+BT13)-N13</f>
        <v>15</v>
      </c>
      <c r="BV13">
        <f>Z13</f>
        <v>287</v>
      </c>
      <c r="BW13">
        <f>1-Z13/600</f>
        <v>0.52166666666666672</v>
      </c>
      <c r="BX13">
        <f>BU13+BW13</f>
        <v>15.521666666666667</v>
      </c>
      <c r="BY13">
        <f>IF(J13=0,"DNS",_xlfn.RANK.EQ(BX13,$BX$2:$BX$15))</f>
        <v>12</v>
      </c>
    </row>
    <row r="14" spans="1:77" ht="13.8" x14ac:dyDescent="0.25">
      <c r="A14" s="1">
        <v>7</v>
      </c>
      <c r="B14" s="1" t="s">
        <v>290</v>
      </c>
      <c r="C14" s="1" t="s">
        <v>35</v>
      </c>
      <c r="D14" s="1">
        <v>0</v>
      </c>
      <c r="E14" s="1"/>
      <c r="F14" s="1" t="s">
        <v>12</v>
      </c>
      <c r="G14" s="2" t="s">
        <v>13</v>
      </c>
      <c r="H14" s="3" t="s">
        <v>13</v>
      </c>
      <c r="I14" s="12" t="s">
        <v>70</v>
      </c>
      <c r="J14" s="16">
        <v>0.66666666666666663</v>
      </c>
      <c r="K14" s="19">
        <f>IF(F14="E","1:51",IF(F14="A","1:18","1:06"))+IF(E14=1,"0:10",0)</f>
        <v>7.7083333333333337E-2</v>
      </c>
      <c r="L14" s="12">
        <f>J14-I14</f>
        <v>3.125E-2</v>
      </c>
      <c r="M14" s="12">
        <f>IF(L14&gt;K14,L14-K14,0)</f>
        <v>0</v>
      </c>
      <c r="O14" s="14" t="s">
        <v>254</v>
      </c>
      <c r="P14" s="14">
        <f>IF(O14=$P$1,1,0)</f>
        <v>1</v>
      </c>
      <c r="Q14" s="14" t="s">
        <v>284</v>
      </c>
      <c r="R14" s="14">
        <f>IF(Q14=$R$1,1,0)</f>
        <v>1</v>
      </c>
      <c r="S14" s="14" t="s">
        <v>260</v>
      </c>
      <c r="T14" s="14">
        <f>IF(S14=$T$1,1,0)</f>
        <v>1</v>
      </c>
      <c r="U14" s="14" t="s">
        <v>258</v>
      </c>
      <c r="V14" s="14">
        <f>IF(U14=$V$1,1,0)</f>
        <v>0</v>
      </c>
      <c r="W14" s="14" t="s">
        <v>260</v>
      </c>
      <c r="X14" s="14">
        <f>IF(W14=$X$1,1,0)</f>
        <v>0</v>
      </c>
      <c r="Y14">
        <v>81</v>
      </c>
      <c r="Z14">
        <f>Y14+(5-P14-R14-T14-V14-X14)*30</f>
        <v>141</v>
      </c>
      <c r="AA14" t="s">
        <v>291</v>
      </c>
      <c r="AB14">
        <f>IF(AA14=$AB$1,1,0)</f>
        <v>0</v>
      </c>
      <c r="AC14" t="s">
        <v>291</v>
      </c>
      <c r="AD14">
        <f>IF(AC14=$AD$1,1,0)</f>
        <v>0</v>
      </c>
      <c r="AE14" t="s">
        <v>291</v>
      </c>
      <c r="AF14">
        <f>IF(AE14=$AF$1,1,0)</f>
        <v>0</v>
      </c>
      <c r="AG14" t="s">
        <v>291</v>
      </c>
      <c r="AH14">
        <f>IF(AG14=$AH$1,1,0)</f>
        <v>0</v>
      </c>
      <c r="AI14" t="s">
        <v>291</v>
      </c>
      <c r="AJ14">
        <f>IF(AI14=$AJ$1,1,0)</f>
        <v>0</v>
      </c>
      <c r="AK14" t="s">
        <v>291</v>
      </c>
      <c r="AL14">
        <f>IF(AK14=$AL$1,1,0)</f>
        <v>0</v>
      </c>
      <c r="AM14" t="s">
        <v>291</v>
      </c>
      <c r="AN14">
        <f>IF(AM14=$AN$1,1,0)</f>
        <v>0</v>
      </c>
      <c r="AO14" t="s">
        <v>291</v>
      </c>
      <c r="AP14">
        <f>IF(AO14=$AP$1,1,0)</f>
        <v>0</v>
      </c>
      <c r="AQ14" t="s">
        <v>291</v>
      </c>
      <c r="AR14">
        <f>IF(AQ14=$AR$1,1,0)</f>
        <v>0</v>
      </c>
      <c r="AS14" t="s">
        <v>291</v>
      </c>
      <c r="AT14">
        <f>IF(AS14=$AT$1,1,0)</f>
        <v>0</v>
      </c>
      <c r="AU14" t="s">
        <v>291</v>
      </c>
      <c r="AV14">
        <f>IF(AU14=$AV$1,1,0)</f>
        <v>0</v>
      </c>
      <c r="AW14" t="s">
        <v>291</v>
      </c>
      <c r="AX14">
        <f>IF(AW14=$AX$1,1,0)</f>
        <v>0</v>
      </c>
      <c r="AY14" t="s">
        <v>291</v>
      </c>
      <c r="AZ14">
        <f>IF(AY14=$AZ$1,1,0)</f>
        <v>0</v>
      </c>
      <c r="BA14" t="s">
        <v>291</v>
      </c>
      <c r="BB14">
        <f>IF(BA14=$BB$1,1,0)</f>
        <v>0</v>
      </c>
      <c r="BC14" t="s">
        <v>291</v>
      </c>
      <c r="BD14">
        <f>IF(BC14=$BD$1,1,0)</f>
        <v>0</v>
      </c>
      <c r="BE14" t="s">
        <v>291</v>
      </c>
      <c r="BF14">
        <f>IF(BE14=$BF$1,1,0)</f>
        <v>0</v>
      </c>
      <c r="BG14" t="s">
        <v>291</v>
      </c>
      <c r="BH14">
        <f>IF(BG14=$BH$1,1,0)</f>
        <v>0</v>
      </c>
      <c r="BI14" t="s">
        <v>291</v>
      </c>
      <c r="BJ14">
        <f>IF(BI14=$BJ$1,1,0)</f>
        <v>0</v>
      </c>
      <c r="BK14" t="s">
        <v>291</v>
      </c>
      <c r="BL14">
        <f>IF(BK14=$BL$1,1,0)</f>
        <v>0</v>
      </c>
      <c r="BM14" t="s">
        <v>291</v>
      </c>
      <c r="BN14">
        <f>IF(BM14=$BN$1,1,0)</f>
        <v>0</v>
      </c>
      <c r="BO14" t="s">
        <v>291</v>
      </c>
      <c r="BP14">
        <f>IF(BO14=$BP$1,1,0)</f>
        <v>0</v>
      </c>
      <c r="BQ14" t="s">
        <v>291</v>
      </c>
      <c r="BR14">
        <f>IF(BQ14=$BR$1,1,0)</f>
        <v>0</v>
      </c>
      <c r="BS14" t="s">
        <v>291</v>
      </c>
      <c r="BT14">
        <f>IF(BS14=$BT$1,1,0)</f>
        <v>0</v>
      </c>
      <c r="BU14">
        <f>SUM(AB14+AD14+AF14+AH14+AJ14+AL14+AN14+AP14+AR14+AT14+AV14+AX14+AZ14+BB14+BD14+BF14+BH14+BJ14+BL14+BN14+BP14+BR14+BT14)-N14</f>
        <v>0</v>
      </c>
      <c r="BV14">
        <f>Z14</f>
        <v>141</v>
      </c>
      <c r="BW14">
        <f>1-Z14/600</f>
        <v>0.76500000000000001</v>
      </c>
      <c r="BX14">
        <f>BU14+BW14</f>
        <v>0.76500000000000001</v>
      </c>
      <c r="BY14">
        <f>IF(J14=0,"DNS",_xlfn.RANK.EQ(BX14,$BX$2:$BX$15))</f>
        <v>13</v>
      </c>
    </row>
    <row r="15" spans="1:77" ht="13.8" x14ac:dyDescent="0.25">
      <c r="A15" s="1">
        <v>15</v>
      </c>
      <c r="B15" s="1" t="s">
        <v>298</v>
      </c>
      <c r="C15" s="1" t="s">
        <v>16</v>
      </c>
      <c r="D15" s="1">
        <v>1</v>
      </c>
      <c r="E15" s="1"/>
      <c r="F15" s="1" t="s">
        <v>12</v>
      </c>
      <c r="G15" s="4">
        <v>43845</v>
      </c>
      <c r="H15" s="5">
        <v>43841</v>
      </c>
      <c r="I15" s="12">
        <v>0.625</v>
      </c>
      <c r="J15" s="17">
        <v>0.70000000000000007</v>
      </c>
      <c r="K15" s="19">
        <f>IF(F15="E","1:51",IF(F15="A","1:18","1:06"))+IF(E15=1,"0:10",0)</f>
        <v>7.7083333333333337E-2</v>
      </c>
      <c r="L15" s="12">
        <f>J15-I15</f>
        <v>7.5000000000000067E-2</v>
      </c>
      <c r="M15" s="12">
        <f>IF(L15&gt;K15,L15-K15,0)</f>
        <v>0</v>
      </c>
      <c r="O15" s="14" t="s">
        <v>256</v>
      </c>
      <c r="P15" s="14">
        <f>IF(O15=$P$1,1,0)</f>
        <v>0</v>
      </c>
      <c r="Q15" s="14" t="s">
        <v>285</v>
      </c>
      <c r="R15" s="14">
        <f>IF(Q15=$R$1,1,0)</f>
        <v>0</v>
      </c>
      <c r="S15" s="14" t="s">
        <v>260</v>
      </c>
      <c r="T15" s="14">
        <f>IF(S15=$T$1,1,0)</f>
        <v>1</v>
      </c>
      <c r="U15" s="14" t="s">
        <v>258</v>
      </c>
      <c r="V15" s="14">
        <f>IF(U15=$V$1,1,0)</f>
        <v>0</v>
      </c>
      <c r="W15" s="14" t="s">
        <v>285</v>
      </c>
      <c r="X15" s="14">
        <f>IF(W15=$X$1,1,0)</f>
        <v>1</v>
      </c>
      <c r="Y15">
        <v>55</v>
      </c>
      <c r="Z15">
        <f>Y15+(5-P15-R15-T15-V15-X15)*30</f>
        <v>145</v>
      </c>
      <c r="AA15" s="14" t="s">
        <v>291</v>
      </c>
      <c r="AB15">
        <f>IF(AA15=$AB$1,1,0)</f>
        <v>0</v>
      </c>
      <c r="AC15" s="14" t="s">
        <v>291</v>
      </c>
      <c r="AD15">
        <f>IF(AC15=$AD$1,1,0)</f>
        <v>0</v>
      </c>
      <c r="AE15" s="14" t="s">
        <v>291</v>
      </c>
      <c r="AF15">
        <f>IF(AE15=$AF$1,1,0)</f>
        <v>0</v>
      </c>
      <c r="AG15" s="14" t="s">
        <v>291</v>
      </c>
      <c r="AH15">
        <f>IF(AG15=$AH$1,1,0)</f>
        <v>0</v>
      </c>
      <c r="AI15" s="14" t="s">
        <v>291</v>
      </c>
      <c r="AJ15">
        <f>IF(AI15=$AJ$1,1,0)</f>
        <v>0</v>
      </c>
      <c r="AK15" s="14" t="s">
        <v>291</v>
      </c>
      <c r="AL15">
        <f>IF(AK15=$AL$1,1,0)</f>
        <v>0</v>
      </c>
      <c r="AM15" s="14" t="s">
        <v>291</v>
      </c>
      <c r="AN15">
        <f>IF(AM15=$AN$1,1,0)</f>
        <v>0</v>
      </c>
      <c r="AO15" s="14" t="s">
        <v>291</v>
      </c>
      <c r="AP15">
        <f>IF(AO15=$AP$1,1,0)</f>
        <v>0</v>
      </c>
      <c r="AQ15" s="14" t="s">
        <v>291</v>
      </c>
      <c r="AR15">
        <f>IF(AQ15=$AR$1,1,0)</f>
        <v>0</v>
      </c>
      <c r="AS15" s="14" t="s">
        <v>291</v>
      </c>
      <c r="AT15">
        <f>IF(AS15=$AT$1,1,0)</f>
        <v>0</v>
      </c>
      <c r="AU15" s="14" t="s">
        <v>291</v>
      </c>
      <c r="AV15">
        <f>IF(AU15=$AV$1,1,0)</f>
        <v>0</v>
      </c>
      <c r="AW15" s="14" t="s">
        <v>291</v>
      </c>
      <c r="AX15">
        <f>IF(AW15=$AX$1,1,0)</f>
        <v>0</v>
      </c>
      <c r="AY15" s="14" t="s">
        <v>291</v>
      </c>
      <c r="AZ15">
        <f>IF(AY15=$AZ$1,1,0)</f>
        <v>0</v>
      </c>
      <c r="BA15" s="14" t="s">
        <v>291</v>
      </c>
      <c r="BB15">
        <f>IF(BA15=$BB$1,1,0)</f>
        <v>0</v>
      </c>
      <c r="BC15" s="14" t="s">
        <v>291</v>
      </c>
      <c r="BD15">
        <f>IF(BC15=$BD$1,1,0)</f>
        <v>0</v>
      </c>
      <c r="BE15" s="14" t="s">
        <v>291</v>
      </c>
      <c r="BF15">
        <f>IF(BE15=$BF$1,1,0)</f>
        <v>0</v>
      </c>
      <c r="BG15" s="14" t="s">
        <v>291</v>
      </c>
      <c r="BH15">
        <f>IF(BG15=$BH$1,1,0)</f>
        <v>0</v>
      </c>
      <c r="BI15" s="14" t="s">
        <v>291</v>
      </c>
      <c r="BJ15">
        <f>IF(BI15=$BJ$1,1,0)</f>
        <v>0</v>
      </c>
      <c r="BK15" s="14" t="s">
        <v>291</v>
      </c>
      <c r="BL15">
        <f>IF(BK15=$BL$1,1,0)</f>
        <v>0</v>
      </c>
      <c r="BM15" s="14" t="s">
        <v>291</v>
      </c>
      <c r="BN15">
        <f>IF(BM15=$BN$1,1,0)</f>
        <v>0</v>
      </c>
      <c r="BO15" s="14" t="s">
        <v>291</v>
      </c>
      <c r="BP15">
        <f>IF(BO15=$BP$1,1,0)</f>
        <v>0</v>
      </c>
      <c r="BQ15" s="14" t="s">
        <v>291</v>
      </c>
      <c r="BR15">
        <f>IF(BQ15=$BR$1,1,0)</f>
        <v>0</v>
      </c>
      <c r="BS15" s="14" t="s">
        <v>291</v>
      </c>
      <c r="BT15">
        <f>IF(BS15=$BT$1,1,0)</f>
        <v>0</v>
      </c>
      <c r="BU15">
        <f>SUM(AB15+AD15+AF15+AH15+AJ15+AL15+AN15+AP15+AR15+AT15+AV15+AX15+AZ15+BB15+BD15+BF15+BH15+BJ15+BL15+BN15+BP15+BR15+BT15)-N15</f>
        <v>0</v>
      </c>
      <c r="BV15">
        <f>Z15</f>
        <v>145</v>
      </c>
      <c r="BW15">
        <f>1-Z15/600</f>
        <v>0.7583333333333333</v>
      </c>
      <c r="BX15">
        <f>BU15+BW15</f>
        <v>0.7583333333333333</v>
      </c>
      <c r="BY15">
        <f>IF(J15=0,"DNS",_xlfn.RANK.EQ(BX15,$BX$2:$BX$15))</f>
        <v>14</v>
      </c>
    </row>
    <row r="16" spans="1:77" ht="13.8" x14ac:dyDescent="0.25">
      <c r="A16" s="1"/>
      <c r="B16" s="1"/>
      <c r="C16" s="1"/>
      <c r="D16" s="1"/>
      <c r="E16" s="1"/>
      <c r="F16" s="1"/>
      <c r="G16" s="4"/>
      <c r="H16" s="5"/>
      <c r="I16" s="12"/>
      <c r="J16" s="17"/>
      <c r="K16" s="19"/>
      <c r="L16" s="12"/>
      <c r="M16" s="12"/>
      <c r="O16" s="14"/>
      <c r="P16" s="14"/>
      <c r="Q16" s="14"/>
      <c r="R16" s="14"/>
      <c r="S16" s="14"/>
      <c r="T16" s="14"/>
      <c r="U16" s="14"/>
      <c r="V16" s="14"/>
      <c r="W16" s="14"/>
      <c r="X16" s="14"/>
      <c r="AA16" s="14"/>
      <c r="AC16" s="14"/>
      <c r="AE16" s="14"/>
      <c r="AG16" s="14"/>
      <c r="AI16" s="14"/>
      <c r="AK16" s="14"/>
      <c r="AM16" s="14"/>
      <c r="AO16" s="14"/>
      <c r="AQ16" s="14"/>
      <c r="AS16" s="14"/>
      <c r="AU16" s="14"/>
      <c r="AW16" s="14"/>
      <c r="AY16" s="14"/>
      <c r="BA16" s="14"/>
      <c r="BC16" s="14"/>
      <c r="BE16" s="14"/>
      <c r="BG16" s="14"/>
      <c r="BI16" s="14"/>
      <c r="BK16" s="14"/>
      <c r="BM16" s="14"/>
      <c r="BO16" s="14"/>
      <c r="BQ16" s="14"/>
      <c r="BS16" s="14"/>
    </row>
    <row r="17" spans="1:71" ht="13.8" x14ac:dyDescent="0.25">
      <c r="A17" s="1"/>
      <c r="B17" s="1"/>
      <c r="C17" s="1"/>
      <c r="D17" s="1"/>
      <c r="E17" s="1"/>
      <c r="F17" s="1"/>
      <c r="G17" s="4"/>
      <c r="H17" s="5"/>
      <c r="I17" s="12"/>
      <c r="J17" s="17"/>
      <c r="K17" s="19"/>
      <c r="L17" s="12"/>
      <c r="M17" s="12"/>
      <c r="O17" s="14"/>
      <c r="P17" s="14"/>
      <c r="Q17" s="14"/>
      <c r="R17" s="14"/>
      <c r="S17" s="14"/>
      <c r="T17" s="14"/>
      <c r="U17" s="14"/>
      <c r="V17" s="14"/>
      <c r="W17" s="14"/>
      <c r="X17" s="14"/>
      <c r="AA17" s="14"/>
      <c r="AC17" s="14"/>
      <c r="AE17" s="14"/>
      <c r="AG17" s="14"/>
      <c r="AI17" s="14"/>
      <c r="AK17" s="14"/>
      <c r="AM17" s="14"/>
      <c r="AO17" s="14"/>
      <c r="AQ17" s="14"/>
      <c r="AS17" s="14"/>
      <c r="AU17" s="14"/>
      <c r="AW17" s="14"/>
      <c r="AY17" s="14"/>
      <c r="BA17" s="14"/>
      <c r="BC17" s="14"/>
      <c r="BE17" s="14"/>
      <c r="BG17" s="14"/>
      <c r="BI17" s="14"/>
      <c r="BK17" s="14"/>
      <c r="BM17" s="14"/>
      <c r="BO17" s="14"/>
      <c r="BQ17" s="14"/>
      <c r="BS17" s="14"/>
    </row>
    <row r="18" spans="1:71" ht="13.8" x14ac:dyDescent="0.25">
      <c r="A18" s="1"/>
      <c r="B18" s="1"/>
      <c r="C18" s="1"/>
      <c r="D18" s="1"/>
      <c r="E18" s="1"/>
      <c r="F18" s="1"/>
      <c r="G18" s="4"/>
      <c r="H18" s="5"/>
      <c r="I18" s="12"/>
      <c r="J18" s="17"/>
      <c r="K18" s="19"/>
      <c r="L18" s="12"/>
      <c r="M18" s="12"/>
      <c r="O18" t="s">
        <v>276</v>
      </c>
      <c r="Q18" s="24" t="s">
        <v>277</v>
      </c>
      <c r="R18" t="s">
        <v>280</v>
      </c>
      <c r="T18" s="14"/>
      <c r="U18" s="14"/>
      <c r="V18" s="14"/>
      <c r="W18" s="14"/>
      <c r="X18" s="14"/>
      <c r="AA18" s="14"/>
      <c r="AC18" s="14"/>
      <c r="AE18" s="14"/>
      <c r="AG18" s="14"/>
      <c r="AI18" s="14"/>
      <c r="AK18" s="14"/>
      <c r="AM18" s="14"/>
      <c r="AO18" s="14"/>
      <c r="AQ18" s="14"/>
      <c r="AS18" s="14"/>
      <c r="AU18" s="14"/>
      <c r="AW18" s="14"/>
      <c r="AY18" s="14"/>
      <c r="BA18" s="14"/>
      <c r="BC18" s="14"/>
      <c r="BE18" s="14"/>
      <c r="BG18" s="14"/>
      <c r="BI18" s="14"/>
      <c r="BK18" s="14"/>
      <c r="BM18" s="14"/>
      <c r="BO18" s="14"/>
      <c r="BQ18" s="14"/>
      <c r="BS18" s="14"/>
    </row>
    <row r="19" spans="1:71" ht="13.2" x14ac:dyDescent="0.25">
      <c r="B19" s="1" t="s">
        <v>296</v>
      </c>
      <c r="G19" s="2"/>
      <c r="H19" s="3"/>
      <c r="O19">
        <v>23</v>
      </c>
      <c r="Q19">
        <v>134</v>
      </c>
      <c r="R19">
        <v>1</v>
      </c>
    </row>
    <row r="20" spans="1:71" ht="13.2" x14ac:dyDescent="0.25">
      <c r="B20" s="1" t="s">
        <v>293</v>
      </c>
      <c r="G20" s="2"/>
      <c r="H20" s="3"/>
      <c r="O20">
        <v>23</v>
      </c>
      <c r="Q20">
        <v>161</v>
      </c>
      <c r="R20">
        <v>2</v>
      </c>
    </row>
    <row r="21" spans="1:71" ht="13.2" x14ac:dyDescent="0.25">
      <c r="B21" s="1" t="s">
        <v>297</v>
      </c>
      <c r="G21" s="2"/>
      <c r="H21" s="3"/>
      <c r="O21">
        <v>23</v>
      </c>
      <c r="Q21">
        <v>179</v>
      </c>
      <c r="R21">
        <v>3</v>
      </c>
    </row>
    <row r="22" spans="1:71" ht="13.2" x14ac:dyDescent="0.25">
      <c r="B22" s="1" t="s">
        <v>286</v>
      </c>
      <c r="G22" s="2"/>
      <c r="H22" s="3"/>
      <c r="O22">
        <v>22</v>
      </c>
      <c r="Q22">
        <v>140</v>
      </c>
      <c r="R22">
        <v>4</v>
      </c>
    </row>
    <row r="23" spans="1:71" ht="13.2" x14ac:dyDescent="0.25">
      <c r="B23" s="1" t="s">
        <v>281</v>
      </c>
      <c r="G23" s="2"/>
      <c r="H23" s="3"/>
      <c r="O23">
        <v>22</v>
      </c>
      <c r="Q23">
        <v>221</v>
      </c>
      <c r="R23">
        <v>5</v>
      </c>
    </row>
    <row r="24" spans="1:71" ht="13.2" x14ac:dyDescent="0.25">
      <c r="B24" s="1" t="s">
        <v>292</v>
      </c>
      <c r="G24" s="2"/>
      <c r="H24" s="3"/>
      <c r="O24">
        <v>21</v>
      </c>
      <c r="Q24">
        <v>214</v>
      </c>
      <c r="R24">
        <v>6</v>
      </c>
    </row>
    <row r="25" spans="1:71" ht="13.2" x14ac:dyDescent="0.25">
      <c r="B25" s="1" t="s">
        <v>289</v>
      </c>
      <c r="G25" s="2"/>
      <c r="H25" s="3"/>
      <c r="O25">
        <v>20</v>
      </c>
      <c r="Q25">
        <v>145</v>
      </c>
      <c r="R25">
        <v>7</v>
      </c>
    </row>
    <row r="26" spans="1:71" ht="13.2" x14ac:dyDescent="0.25">
      <c r="B26" s="1" t="s">
        <v>295</v>
      </c>
      <c r="G26" s="2"/>
      <c r="H26" s="3"/>
      <c r="O26">
        <v>19</v>
      </c>
      <c r="Q26">
        <v>207</v>
      </c>
      <c r="R26">
        <v>8</v>
      </c>
    </row>
    <row r="27" spans="1:71" ht="13.2" x14ac:dyDescent="0.25">
      <c r="B27" s="1" t="s">
        <v>294</v>
      </c>
      <c r="G27" s="2"/>
      <c r="H27" s="3"/>
      <c r="O27">
        <v>19</v>
      </c>
      <c r="Q27">
        <v>218</v>
      </c>
      <c r="R27">
        <v>9</v>
      </c>
    </row>
    <row r="28" spans="1:71" ht="13.2" x14ac:dyDescent="0.25">
      <c r="B28" s="1" t="s">
        <v>293</v>
      </c>
      <c r="G28" s="2"/>
      <c r="H28" s="3"/>
      <c r="O28">
        <v>19</v>
      </c>
      <c r="Q28">
        <v>315</v>
      </c>
      <c r="R28">
        <v>10</v>
      </c>
    </row>
    <row r="29" spans="1:71" ht="13.2" x14ac:dyDescent="0.25">
      <c r="B29" s="1" t="s">
        <v>287</v>
      </c>
      <c r="G29" s="2"/>
      <c r="H29" s="3"/>
      <c r="O29">
        <v>18</v>
      </c>
      <c r="Q29">
        <v>163</v>
      </c>
      <c r="R29">
        <v>11</v>
      </c>
    </row>
    <row r="30" spans="1:71" ht="13.2" x14ac:dyDescent="0.25">
      <c r="B30" s="1" t="s">
        <v>288</v>
      </c>
      <c r="G30" s="2"/>
      <c r="H30" s="3"/>
      <c r="O30">
        <v>15</v>
      </c>
      <c r="Q30">
        <v>287</v>
      </c>
      <c r="R30">
        <v>12</v>
      </c>
    </row>
    <row r="31" spans="1:71" ht="13.2" x14ac:dyDescent="0.25">
      <c r="B31" s="1" t="s">
        <v>290</v>
      </c>
      <c r="G31" s="2"/>
      <c r="H31" s="3"/>
      <c r="O31">
        <v>0</v>
      </c>
      <c r="Q31">
        <v>141</v>
      </c>
      <c r="R31">
        <v>13</v>
      </c>
    </row>
    <row r="32" spans="1:71" ht="13.2" x14ac:dyDescent="0.25">
      <c r="B32" s="1" t="s">
        <v>298</v>
      </c>
      <c r="G32" s="2"/>
      <c r="H32" s="3"/>
      <c r="O32">
        <v>0</v>
      </c>
      <c r="Q32">
        <v>145</v>
      </c>
      <c r="R32">
        <v>14</v>
      </c>
    </row>
    <row r="33" spans="7:8" ht="13.2" x14ac:dyDescent="0.25">
      <c r="G33" s="2"/>
      <c r="H33" s="3"/>
    </row>
    <row r="34" spans="7:8" ht="13.2" x14ac:dyDescent="0.25">
      <c r="G34" s="2"/>
      <c r="H34" s="3"/>
    </row>
    <row r="35" spans="7:8" ht="13.2" x14ac:dyDescent="0.25">
      <c r="G35" s="2"/>
      <c r="H35" s="3"/>
    </row>
    <row r="36" spans="7:8" ht="13.2" x14ac:dyDescent="0.25">
      <c r="G36" s="2"/>
      <c r="H36" s="3"/>
    </row>
    <row r="37" spans="7:8" ht="13.2" x14ac:dyDescent="0.25">
      <c r="G37" s="2"/>
      <c r="H37" s="3"/>
    </row>
    <row r="38" spans="7:8" ht="13.2" x14ac:dyDescent="0.25">
      <c r="G38" s="2"/>
      <c r="H38" s="3"/>
    </row>
    <row r="39" spans="7:8" ht="13.2" x14ac:dyDescent="0.25">
      <c r="G39" s="2"/>
      <c r="H39" s="3"/>
    </row>
    <row r="40" spans="7:8" ht="13.2" x14ac:dyDescent="0.25">
      <c r="G40" s="2"/>
      <c r="H40" s="3"/>
    </row>
    <row r="41" spans="7:8" ht="13.2" x14ac:dyDescent="0.25">
      <c r="G41" s="2"/>
      <c r="H41" s="3"/>
    </row>
    <row r="42" spans="7:8" ht="13.2" x14ac:dyDescent="0.25">
      <c r="G42" s="2"/>
      <c r="H42" s="3"/>
    </row>
    <row r="43" spans="7:8" ht="13.2" x14ac:dyDescent="0.25">
      <c r="G43" s="2"/>
      <c r="H43" s="3"/>
    </row>
    <row r="44" spans="7:8" ht="13.2" x14ac:dyDescent="0.25">
      <c r="G44" s="2"/>
      <c r="H44" s="3"/>
    </row>
    <row r="45" spans="7:8" ht="13.2" x14ac:dyDescent="0.25">
      <c r="G45" s="2"/>
      <c r="H45" s="3"/>
    </row>
    <row r="46" spans="7:8" ht="13.2" x14ac:dyDescent="0.25">
      <c r="G46" s="2"/>
      <c r="H46" s="3"/>
    </row>
    <row r="47" spans="7:8" ht="13.2" x14ac:dyDescent="0.25">
      <c r="G47" s="2"/>
      <c r="H47" s="3"/>
    </row>
    <row r="48" spans="7:8" ht="13.2" x14ac:dyDescent="0.25">
      <c r="G48" s="2"/>
      <c r="H48" s="3"/>
    </row>
    <row r="49" spans="7:8" ht="13.2" x14ac:dyDescent="0.25">
      <c r="G49" s="2"/>
      <c r="H49" s="3"/>
    </row>
    <row r="50" spans="7:8" ht="13.2" x14ac:dyDescent="0.25">
      <c r="G50" s="2"/>
      <c r="H50" s="3"/>
    </row>
    <row r="51" spans="7:8" ht="13.2" x14ac:dyDescent="0.25">
      <c r="G51" s="2"/>
      <c r="H51" s="3"/>
    </row>
    <row r="52" spans="7:8" ht="13.2" x14ac:dyDescent="0.25">
      <c r="G52" s="2"/>
      <c r="H52" s="3"/>
    </row>
    <row r="53" spans="7:8" ht="13.2" x14ac:dyDescent="0.25">
      <c r="G53" s="2"/>
      <c r="H53" s="3"/>
    </row>
    <row r="54" spans="7:8" ht="13.2" x14ac:dyDescent="0.25">
      <c r="G54" s="2"/>
      <c r="H54" s="3"/>
    </row>
    <row r="55" spans="7:8" ht="13.2" x14ac:dyDescent="0.25">
      <c r="G55" s="2"/>
      <c r="H55" s="3"/>
    </row>
    <row r="56" spans="7:8" ht="13.2" x14ac:dyDescent="0.25">
      <c r="G56" s="2"/>
      <c r="H56" s="3"/>
    </row>
    <row r="57" spans="7:8" ht="13.2" x14ac:dyDescent="0.25">
      <c r="G57" s="2"/>
      <c r="H57" s="3"/>
    </row>
    <row r="58" spans="7:8" ht="13.2" x14ac:dyDescent="0.25">
      <c r="G58" s="2"/>
      <c r="H58" s="3"/>
    </row>
    <row r="59" spans="7:8" ht="13.2" x14ac:dyDescent="0.25">
      <c r="G59" s="2"/>
      <c r="H59" s="3"/>
    </row>
    <row r="60" spans="7:8" ht="13.2" x14ac:dyDescent="0.25">
      <c r="G60" s="2"/>
      <c r="H60" s="3"/>
    </row>
    <row r="61" spans="7:8" ht="13.2" x14ac:dyDescent="0.25">
      <c r="G61" s="2"/>
      <c r="H61" s="3"/>
    </row>
    <row r="62" spans="7:8" ht="13.2" x14ac:dyDescent="0.25">
      <c r="G62" s="2"/>
      <c r="H62" s="3"/>
    </row>
    <row r="63" spans="7:8" ht="13.2" x14ac:dyDescent="0.25">
      <c r="G63" s="2"/>
      <c r="H63" s="3"/>
    </row>
    <row r="64" spans="7:8" ht="13.2" x14ac:dyDescent="0.25">
      <c r="G64" s="2"/>
      <c r="H64" s="3"/>
    </row>
    <row r="65" spans="7:8" ht="13.2" x14ac:dyDescent="0.25">
      <c r="G65" s="2"/>
      <c r="H65" s="3"/>
    </row>
    <row r="66" spans="7:8" ht="13.2" x14ac:dyDescent="0.25">
      <c r="G66" s="2"/>
      <c r="H66" s="3"/>
    </row>
    <row r="67" spans="7:8" ht="13.2" x14ac:dyDescent="0.25">
      <c r="G67" s="2"/>
      <c r="H67" s="3"/>
    </row>
    <row r="68" spans="7:8" ht="13.2" x14ac:dyDescent="0.25">
      <c r="G68" s="2"/>
      <c r="H68" s="3"/>
    </row>
    <row r="69" spans="7:8" ht="13.2" x14ac:dyDescent="0.25">
      <c r="G69" s="2"/>
      <c r="H69" s="3"/>
    </row>
    <row r="70" spans="7:8" ht="13.2" x14ac:dyDescent="0.25">
      <c r="G70" s="2"/>
      <c r="H70" s="3"/>
    </row>
    <row r="71" spans="7:8" ht="13.2" x14ac:dyDescent="0.25">
      <c r="G71" s="2"/>
      <c r="H71" s="3"/>
    </row>
    <row r="72" spans="7:8" ht="13.2" x14ac:dyDescent="0.25">
      <c r="G72" s="2"/>
      <c r="H72" s="3"/>
    </row>
    <row r="73" spans="7:8" ht="13.2" x14ac:dyDescent="0.25">
      <c r="G73" s="2"/>
      <c r="H73" s="3"/>
    </row>
    <row r="74" spans="7:8" ht="13.2" x14ac:dyDescent="0.25">
      <c r="G74" s="2"/>
      <c r="H74" s="3"/>
    </row>
    <row r="75" spans="7:8" ht="13.2" x14ac:dyDescent="0.25">
      <c r="G75" s="2"/>
      <c r="H75" s="3"/>
    </row>
    <row r="76" spans="7:8" ht="13.2" x14ac:dyDescent="0.25">
      <c r="G76" s="2"/>
      <c r="H76" s="3"/>
    </row>
    <row r="77" spans="7:8" ht="13.2" x14ac:dyDescent="0.25">
      <c r="G77" s="2"/>
      <c r="H77" s="3"/>
    </row>
    <row r="78" spans="7:8" ht="13.2" x14ac:dyDescent="0.25">
      <c r="G78" s="2"/>
      <c r="H78" s="3"/>
    </row>
    <row r="79" spans="7:8" ht="13.2" x14ac:dyDescent="0.25">
      <c r="G79" s="2"/>
      <c r="H79" s="3"/>
    </row>
    <row r="80" spans="7:8" ht="13.2" x14ac:dyDescent="0.25">
      <c r="G80" s="2"/>
      <c r="H80" s="3"/>
    </row>
    <row r="81" spans="7:8" ht="13.2" x14ac:dyDescent="0.25">
      <c r="G81" s="2"/>
      <c r="H81" s="3"/>
    </row>
    <row r="82" spans="7:8" ht="13.2" x14ac:dyDescent="0.25">
      <c r="G82" s="2"/>
      <c r="H82" s="3"/>
    </row>
    <row r="83" spans="7:8" ht="13.2" x14ac:dyDescent="0.25">
      <c r="G83" s="2"/>
      <c r="H83" s="3"/>
    </row>
    <row r="84" spans="7:8" ht="13.2" x14ac:dyDescent="0.25">
      <c r="G84" s="2"/>
      <c r="H84" s="3"/>
    </row>
    <row r="85" spans="7:8" ht="13.2" x14ac:dyDescent="0.25">
      <c r="G85" s="2"/>
      <c r="H85" s="3"/>
    </row>
    <row r="86" spans="7:8" ht="13.2" x14ac:dyDescent="0.25">
      <c r="G86" s="2"/>
      <c r="H86" s="3"/>
    </row>
    <row r="87" spans="7:8" ht="13.2" x14ac:dyDescent="0.25">
      <c r="G87" s="2"/>
      <c r="H87" s="3"/>
    </row>
    <row r="88" spans="7:8" ht="13.2" x14ac:dyDescent="0.25">
      <c r="G88" s="2"/>
      <c r="H88" s="3"/>
    </row>
    <row r="89" spans="7:8" ht="13.2" x14ac:dyDescent="0.25">
      <c r="G89" s="2"/>
      <c r="H89" s="3"/>
    </row>
    <row r="90" spans="7:8" ht="13.2" x14ac:dyDescent="0.25">
      <c r="G90" s="2"/>
      <c r="H90" s="3"/>
    </row>
    <row r="91" spans="7:8" ht="13.2" x14ac:dyDescent="0.25">
      <c r="G91" s="2"/>
      <c r="H91" s="3"/>
    </row>
    <row r="92" spans="7:8" ht="13.2" x14ac:dyDescent="0.25">
      <c r="G92" s="2"/>
      <c r="H92" s="3"/>
    </row>
    <row r="93" spans="7:8" ht="13.2" x14ac:dyDescent="0.25">
      <c r="G93" s="2"/>
      <c r="H93" s="3"/>
    </row>
    <row r="94" spans="7:8" ht="13.2" x14ac:dyDescent="0.25">
      <c r="G94" s="2"/>
      <c r="H94" s="3"/>
    </row>
    <row r="95" spans="7:8" ht="13.2" x14ac:dyDescent="0.25">
      <c r="G95" s="2"/>
      <c r="H95" s="3"/>
    </row>
    <row r="96" spans="7:8" ht="13.2" x14ac:dyDescent="0.25">
      <c r="G96" s="2"/>
      <c r="H96" s="3"/>
    </row>
    <row r="97" spans="7:8" ht="13.2" x14ac:dyDescent="0.25">
      <c r="G97" s="2"/>
      <c r="H97" s="3"/>
    </row>
    <row r="98" spans="7:8" ht="13.2" x14ac:dyDescent="0.25">
      <c r="G98" s="2"/>
      <c r="H98" s="3"/>
    </row>
    <row r="99" spans="7:8" ht="13.2" x14ac:dyDescent="0.25">
      <c r="G99" s="2"/>
      <c r="H99" s="3"/>
    </row>
    <row r="100" spans="7:8" ht="13.2" x14ac:dyDescent="0.25">
      <c r="G100" s="2"/>
      <c r="H100" s="3"/>
    </row>
    <row r="101" spans="7:8" ht="13.2" x14ac:dyDescent="0.25">
      <c r="G101" s="2"/>
      <c r="H101" s="3"/>
    </row>
    <row r="102" spans="7:8" ht="13.2" x14ac:dyDescent="0.25">
      <c r="G102" s="2"/>
      <c r="H102" s="3"/>
    </row>
    <row r="103" spans="7:8" ht="13.2" x14ac:dyDescent="0.25">
      <c r="G103" s="2"/>
      <c r="H103" s="3"/>
    </row>
    <row r="104" spans="7:8" ht="13.2" x14ac:dyDescent="0.25">
      <c r="G104" s="2"/>
      <c r="H104" s="3"/>
    </row>
    <row r="105" spans="7:8" ht="13.2" x14ac:dyDescent="0.25">
      <c r="G105" s="2"/>
      <c r="H105" s="3"/>
    </row>
    <row r="106" spans="7:8" ht="13.2" x14ac:dyDescent="0.25">
      <c r="G106" s="2"/>
      <c r="H106" s="3"/>
    </row>
    <row r="107" spans="7:8" ht="13.2" x14ac:dyDescent="0.25">
      <c r="G107" s="2"/>
      <c r="H107" s="3"/>
    </row>
    <row r="108" spans="7:8" ht="13.2" x14ac:dyDescent="0.25">
      <c r="G108" s="2"/>
      <c r="H108" s="3"/>
    </row>
    <row r="109" spans="7:8" ht="13.2" x14ac:dyDescent="0.25">
      <c r="G109" s="2"/>
      <c r="H109" s="3"/>
    </row>
    <row r="110" spans="7:8" ht="13.2" x14ac:dyDescent="0.25">
      <c r="G110" s="2"/>
      <c r="H110" s="3"/>
    </row>
    <row r="111" spans="7:8" ht="13.2" x14ac:dyDescent="0.25">
      <c r="G111" s="2"/>
      <c r="H111" s="3"/>
    </row>
    <row r="112" spans="7:8" ht="13.2" x14ac:dyDescent="0.25">
      <c r="G112" s="2"/>
      <c r="H112" s="3"/>
    </row>
    <row r="113" spans="7:8" ht="13.2" x14ac:dyDescent="0.25">
      <c r="G113" s="2"/>
      <c r="H113" s="3"/>
    </row>
    <row r="114" spans="7:8" ht="13.2" x14ac:dyDescent="0.25">
      <c r="G114" s="2"/>
      <c r="H114" s="3"/>
    </row>
    <row r="115" spans="7:8" ht="13.2" x14ac:dyDescent="0.25">
      <c r="G115" s="2"/>
      <c r="H115" s="3"/>
    </row>
    <row r="116" spans="7:8" ht="13.2" x14ac:dyDescent="0.25">
      <c r="G116" s="2"/>
      <c r="H116" s="3"/>
    </row>
    <row r="117" spans="7:8" ht="13.2" x14ac:dyDescent="0.25">
      <c r="G117" s="2"/>
      <c r="H117" s="3"/>
    </row>
    <row r="118" spans="7:8" ht="13.2" x14ac:dyDescent="0.25">
      <c r="G118" s="2"/>
      <c r="H118" s="3"/>
    </row>
    <row r="119" spans="7:8" ht="13.2" x14ac:dyDescent="0.25">
      <c r="G119" s="2"/>
      <c r="H119" s="3"/>
    </row>
    <row r="120" spans="7:8" ht="13.2" x14ac:dyDescent="0.25">
      <c r="G120" s="2"/>
      <c r="H120" s="3"/>
    </row>
    <row r="121" spans="7:8" ht="13.2" x14ac:dyDescent="0.25">
      <c r="G121" s="2"/>
      <c r="H121" s="3"/>
    </row>
    <row r="122" spans="7:8" ht="13.2" x14ac:dyDescent="0.25">
      <c r="G122" s="2"/>
      <c r="H122" s="3"/>
    </row>
    <row r="123" spans="7:8" ht="13.2" x14ac:dyDescent="0.25">
      <c r="G123" s="2"/>
      <c r="H123" s="3"/>
    </row>
    <row r="124" spans="7:8" ht="13.2" x14ac:dyDescent="0.25">
      <c r="G124" s="2"/>
      <c r="H124" s="3"/>
    </row>
    <row r="125" spans="7:8" ht="13.2" x14ac:dyDescent="0.25">
      <c r="G125" s="2"/>
      <c r="H125" s="3"/>
    </row>
    <row r="126" spans="7:8" ht="13.2" x14ac:dyDescent="0.25">
      <c r="G126" s="2"/>
      <c r="H126" s="3"/>
    </row>
    <row r="127" spans="7:8" ht="13.2" x14ac:dyDescent="0.25">
      <c r="G127" s="2"/>
      <c r="H127" s="3"/>
    </row>
    <row r="128" spans="7:8" ht="13.2" x14ac:dyDescent="0.25">
      <c r="G128" s="2"/>
      <c r="H128" s="3"/>
    </row>
    <row r="129" spans="7:8" ht="13.2" x14ac:dyDescent="0.25">
      <c r="G129" s="2"/>
      <c r="H129" s="3"/>
    </row>
    <row r="130" spans="7:8" ht="13.2" x14ac:dyDescent="0.25">
      <c r="G130" s="2"/>
      <c r="H130" s="3"/>
    </row>
    <row r="131" spans="7:8" ht="13.2" x14ac:dyDescent="0.25">
      <c r="G131" s="2"/>
      <c r="H131" s="3"/>
    </row>
    <row r="132" spans="7:8" ht="13.2" x14ac:dyDescent="0.25">
      <c r="G132" s="2"/>
      <c r="H132" s="3"/>
    </row>
    <row r="133" spans="7:8" ht="13.2" x14ac:dyDescent="0.25">
      <c r="G133" s="2"/>
      <c r="H133" s="3"/>
    </row>
    <row r="134" spans="7:8" ht="13.2" x14ac:dyDescent="0.25">
      <c r="G134" s="2"/>
      <c r="H134" s="3"/>
    </row>
    <row r="135" spans="7:8" ht="13.2" x14ac:dyDescent="0.25">
      <c r="G135" s="2"/>
      <c r="H135" s="3"/>
    </row>
    <row r="136" spans="7:8" ht="13.2" x14ac:dyDescent="0.25">
      <c r="G136" s="2"/>
      <c r="H136" s="3"/>
    </row>
    <row r="137" spans="7:8" ht="13.2" x14ac:dyDescent="0.25">
      <c r="G137" s="2"/>
      <c r="H137" s="3"/>
    </row>
    <row r="138" spans="7:8" ht="13.2" x14ac:dyDescent="0.25">
      <c r="G138" s="2"/>
      <c r="H138" s="3"/>
    </row>
    <row r="139" spans="7:8" ht="13.2" x14ac:dyDescent="0.25">
      <c r="G139" s="2"/>
      <c r="H139" s="3"/>
    </row>
    <row r="140" spans="7:8" ht="13.2" x14ac:dyDescent="0.25">
      <c r="G140" s="2"/>
      <c r="H140" s="3"/>
    </row>
    <row r="141" spans="7:8" ht="13.2" x14ac:dyDescent="0.25">
      <c r="G141" s="2"/>
      <c r="H141" s="3"/>
    </row>
    <row r="142" spans="7:8" ht="13.2" x14ac:dyDescent="0.25">
      <c r="G142" s="2"/>
      <c r="H142" s="3"/>
    </row>
    <row r="143" spans="7:8" ht="13.2" x14ac:dyDescent="0.25">
      <c r="G143" s="2"/>
      <c r="H143" s="3"/>
    </row>
    <row r="144" spans="7:8" ht="13.2" x14ac:dyDescent="0.25">
      <c r="G144" s="2"/>
      <c r="H144" s="3"/>
    </row>
    <row r="145" spans="7:8" ht="13.2" x14ac:dyDescent="0.25">
      <c r="G145" s="2"/>
      <c r="H145" s="3"/>
    </row>
    <row r="146" spans="7:8" ht="13.2" x14ac:dyDescent="0.25">
      <c r="G146" s="2"/>
      <c r="H146" s="3"/>
    </row>
    <row r="147" spans="7:8" ht="13.2" x14ac:dyDescent="0.25">
      <c r="G147" s="2"/>
      <c r="H147" s="3"/>
    </row>
    <row r="148" spans="7:8" ht="13.2" x14ac:dyDescent="0.25">
      <c r="G148" s="2"/>
      <c r="H148" s="3"/>
    </row>
    <row r="149" spans="7:8" ht="13.2" x14ac:dyDescent="0.25">
      <c r="G149" s="2"/>
      <c r="H149" s="3"/>
    </row>
    <row r="150" spans="7:8" ht="13.2" x14ac:dyDescent="0.25">
      <c r="G150" s="2"/>
      <c r="H150" s="3"/>
    </row>
    <row r="151" spans="7:8" ht="13.2" x14ac:dyDescent="0.25">
      <c r="G151" s="2"/>
      <c r="H151" s="3"/>
    </row>
    <row r="152" spans="7:8" ht="13.2" x14ac:dyDescent="0.25">
      <c r="G152" s="2"/>
      <c r="H152" s="3"/>
    </row>
    <row r="153" spans="7:8" ht="13.2" x14ac:dyDescent="0.25">
      <c r="G153" s="2"/>
      <c r="H153" s="3"/>
    </row>
    <row r="154" spans="7:8" ht="13.2" x14ac:dyDescent="0.25">
      <c r="G154" s="2"/>
      <c r="H154" s="3"/>
    </row>
    <row r="155" spans="7:8" ht="13.2" x14ac:dyDescent="0.25">
      <c r="G155" s="2"/>
      <c r="H155" s="3"/>
    </row>
    <row r="156" spans="7:8" ht="13.2" x14ac:dyDescent="0.25">
      <c r="G156" s="2"/>
      <c r="H156" s="3"/>
    </row>
    <row r="157" spans="7:8" ht="13.2" x14ac:dyDescent="0.25">
      <c r="G157" s="2"/>
      <c r="H157" s="3"/>
    </row>
    <row r="158" spans="7:8" ht="13.2" x14ac:dyDescent="0.25">
      <c r="G158" s="2"/>
      <c r="H158" s="3"/>
    </row>
    <row r="159" spans="7:8" ht="13.2" x14ac:dyDescent="0.25">
      <c r="G159" s="2"/>
      <c r="H159" s="3"/>
    </row>
    <row r="160" spans="7:8" ht="13.2" x14ac:dyDescent="0.25">
      <c r="G160" s="2"/>
      <c r="H160" s="3"/>
    </row>
    <row r="161" spans="7:8" ht="13.2" x14ac:dyDescent="0.25">
      <c r="G161" s="2"/>
      <c r="H161" s="3"/>
    </row>
    <row r="162" spans="7:8" ht="13.2" x14ac:dyDescent="0.25">
      <c r="G162" s="2"/>
      <c r="H162" s="3"/>
    </row>
    <row r="163" spans="7:8" ht="13.2" x14ac:dyDescent="0.25">
      <c r="G163" s="2"/>
      <c r="H163" s="3"/>
    </row>
    <row r="164" spans="7:8" ht="13.2" x14ac:dyDescent="0.25">
      <c r="G164" s="2"/>
      <c r="H164" s="3"/>
    </row>
    <row r="165" spans="7:8" ht="13.2" x14ac:dyDescent="0.25">
      <c r="G165" s="2"/>
      <c r="H165" s="3"/>
    </row>
    <row r="166" spans="7:8" ht="13.2" x14ac:dyDescent="0.25">
      <c r="G166" s="2"/>
      <c r="H166" s="3"/>
    </row>
    <row r="167" spans="7:8" ht="13.2" x14ac:dyDescent="0.25">
      <c r="G167" s="2"/>
      <c r="H167" s="3"/>
    </row>
    <row r="168" spans="7:8" ht="13.2" x14ac:dyDescent="0.25">
      <c r="G168" s="2"/>
      <c r="H168" s="3"/>
    </row>
    <row r="169" spans="7:8" ht="13.2" x14ac:dyDescent="0.25">
      <c r="G169" s="2"/>
      <c r="H169" s="3"/>
    </row>
    <row r="170" spans="7:8" ht="13.2" x14ac:dyDescent="0.25">
      <c r="G170" s="2"/>
      <c r="H170" s="3"/>
    </row>
    <row r="171" spans="7:8" ht="13.2" x14ac:dyDescent="0.25">
      <c r="G171" s="2"/>
      <c r="H171" s="3"/>
    </row>
    <row r="172" spans="7:8" ht="13.2" x14ac:dyDescent="0.25">
      <c r="G172" s="2"/>
      <c r="H172" s="3"/>
    </row>
    <row r="173" spans="7:8" ht="13.2" x14ac:dyDescent="0.25">
      <c r="G173" s="2"/>
      <c r="H173" s="3"/>
    </row>
    <row r="174" spans="7:8" ht="13.2" x14ac:dyDescent="0.25">
      <c r="G174" s="2"/>
      <c r="H174" s="3"/>
    </row>
    <row r="175" spans="7:8" ht="13.2" x14ac:dyDescent="0.25">
      <c r="G175" s="2"/>
      <c r="H175" s="3"/>
    </row>
    <row r="176" spans="7:8" ht="13.2" x14ac:dyDescent="0.25">
      <c r="G176" s="2"/>
      <c r="H176" s="3"/>
    </row>
    <row r="177" spans="7:8" ht="13.2" x14ac:dyDescent="0.25">
      <c r="G177" s="2"/>
      <c r="H177" s="3"/>
    </row>
    <row r="178" spans="7:8" ht="13.2" x14ac:dyDescent="0.25">
      <c r="G178" s="2"/>
      <c r="H178" s="3"/>
    </row>
    <row r="179" spans="7:8" ht="13.2" x14ac:dyDescent="0.25">
      <c r="G179" s="2"/>
      <c r="H179" s="3"/>
    </row>
    <row r="180" spans="7:8" ht="13.2" x14ac:dyDescent="0.25">
      <c r="G180" s="2"/>
      <c r="H180" s="3"/>
    </row>
    <row r="181" spans="7:8" ht="13.2" x14ac:dyDescent="0.25">
      <c r="G181" s="2"/>
      <c r="H181" s="3"/>
    </row>
    <row r="182" spans="7:8" ht="13.2" x14ac:dyDescent="0.25">
      <c r="G182" s="2"/>
      <c r="H182" s="3"/>
    </row>
    <row r="183" spans="7:8" ht="13.2" x14ac:dyDescent="0.25">
      <c r="G183" s="2"/>
      <c r="H183" s="3"/>
    </row>
    <row r="184" spans="7:8" ht="13.2" x14ac:dyDescent="0.25">
      <c r="G184" s="2"/>
      <c r="H184" s="3"/>
    </row>
    <row r="185" spans="7:8" ht="13.2" x14ac:dyDescent="0.25">
      <c r="G185" s="2"/>
      <c r="H185" s="3"/>
    </row>
    <row r="186" spans="7:8" ht="13.2" x14ac:dyDescent="0.25">
      <c r="G186" s="2"/>
      <c r="H186" s="3"/>
    </row>
    <row r="187" spans="7:8" ht="13.2" x14ac:dyDescent="0.25">
      <c r="G187" s="2"/>
      <c r="H187" s="3"/>
    </row>
    <row r="188" spans="7:8" ht="13.2" x14ac:dyDescent="0.25">
      <c r="G188" s="2"/>
      <c r="H188" s="3"/>
    </row>
    <row r="189" spans="7:8" ht="13.2" x14ac:dyDescent="0.25">
      <c r="G189" s="2"/>
      <c r="H189" s="3"/>
    </row>
    <row r="190" spans="7:8" ht="13.2" x14ac:dyDescent="0.25">
      <c r="G190" s="2"/>
      <c r="H190" s="3"/>
    </row>
    <row r="191" spans="7:8" ht="13.2" x14ac:dyDescent="0.25">
      <c r="G191" s="2"/>
      <c r="H191" s="3"/>
    </row>
    <row r="192" spans="7:8" ht="13.2" x14ac:dyDescent="0.25">
      <c r="G192" s="2"/>
      <c r="H192" s="3"/>
    </row>
    <row r="193" spans="7:8" ht="13.2" x14ac:dyDescent="0.25">
      <c r="G193" s="2"/>
      <c r="H193" s="3"/>
    </row>
    <row r="194" spans="7:8" ht="13.2" x14ac:dyDescent="0.25">
      <c r="G194" s="2"/>
      <c r="H194" s="3"/>
    </row>
    <row r="195" spans="7:8" ht="13.2" x14ac:dyDescent="0.25">
      <c r="G195" s="2"/>
      <c r="H195" s="3"/>
    </row>
    <row r="196" spans="7:8" ht="13.2" x14ac:dyDescent="0.25">
      <c r="G196" s="2"/>
      <c r="H196" s="3"/>
    </row>
    <row r="197" spans="7:8" ht="13.2" x14ac:dyDescent="0.25">
      <c r="G197" s="2"/>
      <c r="H197" s="3"/>
    </row>
    <row r="198" spans="7:8" ht="13.2" x14ac:dyDescent="0.25">
      <c r="G198" s="2"/>
      <c r="H198" s="3"/>
    </row>
    <row r="199" spans="7:8" ht="13.2" x14ac:dyDescent="0.25">
      <c r="G199" s="2"/>
      <c r="H199" s="3"/>
    </row>
    <row r="200" spans="7:8" ht="13.2" x14ac:dyDescent="0.25">
      <c r="G200" s="2"/>
      <c r="H200" s="3"/>
    </row>
    <row r="201" spans="7:8" ht="13.2" x14ac:dyDescent="0.25">
      <c r="G201" s="2"/>
      <c r="H201" s="3"/>
    </row>
    <row r="202" spans="7:8" ht="13.2" x14ac:dyDescent="0.25">
      <c r="G202" s="2"/>
      <c r="H202" s="3"/>
    </row>
    <row r="203" spans="7:8" ht="13.2" x14ac:dyDescent="0.25">
      <c r="G203" s="2"/>
      <c r="H203" s="3"/>
    </row>
    <row r="204" spans="7:8" ht="13.2" x14ac:dyDescent="0.25">
      <c r="G204" s="2"/>
      <c r="H204" s="3"/>
    </row>
    <row r="205" spans="7:8" ht="13.2" x14ac:dyDescent="0.25">
      <c r="G205" s="2"/>
      <c r="H205" s="3"/>
    </row>
    <row r="206" spans="7:8" ht="13.2" x14ac:dyDescent="0.25">
      <c r="G206" s="2"/>
      <c r="H206" s="3"/>
    </row>
    <row r="207" spans="7:8" ht="13.2" x14ac:dyDescent="0.25">
      <c r="G207" s="2"/>
      <c r="H207" s="3"/>
    </row>
    <row r="208" spans="7:8" ht="13.2" x14ac:dyDescent="0.25">
      <c r="G208" s="2"/>
      <c r="H208" s="3"/>
    </row>
    <row r="209" spans="7:8" ht="13.2" x14ac:dyDescent="0.25">
      <c r="G209" s="2"/>
      <c r="H209" s="3"/>
    </row>
    <row r="210" spans="7:8" ht="13.2" x14ac:dyDescent="0.25">
      <c r="G210" s="2"/>
      <c r="H210" s="3"/>
    </row>
    <row r="211" spans="7:8" ht="13.2" x14ac:dyDescent="0.25">
      <c r="G211" s="2"/>
      <c r="H211" s="3"/>
    </row>
    <row r="212" spans="7:8" ht="13.2" x14ac:dyDescent="0.25">
      <c r="G212" s="2"/>
      <c r="H212" s="3"/>
    </row>
    <row r="213" spans="7:8" ht="13.2" x14ac:dyDescent="0.25">
      <c r="G213" s="2"/>
      <c r="H213" s="3"/>
    </row>
    <row r="214" spans="7:8" ht="13.2" x14ac:dyDescent="0.25">
      <c r="G214" s="2"/>
      <c r="H214" s="3"/>
    </row>
    <row r="215" spans="7:8" ht="13.2" x14ac:dyDescent="0.25">
      <c r="G215" s="2"/>
      <c r="H215" s="3"/>
    </row>
    <row r="216" spans="7:8" ht="13.2" x14ac:dyDescent="0.25">
      <c r="G216" s="2"/>
      <c r="H216" s="3"/>
    </row>
    <row r="217" spans="7:8" ht="13.2" x14ac:dyDescent="0.25">
      <c r="G217" s="2"/>
      <c r="H217" s="3"/>
    </row>
    <row r="218" spans="7:8" ht="13.2" x14ac:dyDescent="0.25">
      <c r="G218" s="2"/>
      <c r="H218" s="3"/>
    </row>
    <row r="219" spans="7:8" ht="13.2" x14ac:dyDescent="0.25">
      <c r="G219" s="2"/>
      <c r="H219" s="3"/>
    </row>
    <row r="220" spans="7:8" ht="13.2" x14ac:dyDescent="0.25">
      <c r="G220" s="2"/>
      <c r="H220" s="3"/>
    </row>
    <row r="221" spans="7:8" ht="13.2" x14ac:dyDescent="0.25">
      <c r="G221" s="2"/>
      <c r="H221" s="3"/>
    </row>
    <row r="222" spans="7:8" ht="13.2" x14ac:dyDescent="0.25">
      <c r="G222" s="2"/>
      <c r="H222" s="3"/>
    </row>
    <row r="223" spans="7:8" ht="13.2" x14ac:dyDescent="0.25">
      <c r="G223" s="2"/>
      <c r="H223" s="3"/>
    </row>
    <row r="224" spans="7:8" ht="13.2" x14ac:dyDescent="0.25">
      <c r="G224" s="2"/>
      <c r="H224" s="3"/>
    </row>
    <row r="225" spans="7:8" ht="13.2" x14ac:dyDescent="0.25">
      <c r="G225" s="2"/>
      <c r="H225" s="3"/>
    </row>
    <row r="226" spans="7:8" ht="13.2" x14ac:dyDescent="0.25">
      <c r="G226" s="2"/>
      <c r="H226" s="3"/>
    </row>
    <row r="227" spans="7:8" ht="13.2" x14ac:dyDescent="0.25">
      <c r="G227" s="2"/>
      <c r="H227" s="3"/>
    </row>
    <row r="228" spans="7:8" ht="13.2" x14ac:dyDescent="0.25">
      <c r="G228" s="2"/>
      <c r="H228" s="3"/>
    </row>
    <row r="229" spans="7:8" ht="13.2" x14ac:dyDescent="0.25">
      <c r="G229" s="2"/>
      <c r="H229" s="3"/>
    </row>
    <row r="230" spans="7:8" ht="13.2" x14ac:dyDescent="0.25">
      <c r="G230" s="2"/>
      <c r="H230" s="3"/>
    </row>
    <row r="231" spans="7:8" ht="13.2" x14ac:dyDescent="0.25">
      <c r="G231" s="2"/>
      <c r="H231" s="3"/>
    </row>
    <row r="232" spans="7:8" ht="13.2" x14ac:dyDescent="0.25">
      <c r="G232" s="2"/>
      <c r="H232" s="3"/>
    </row>
    <row r="233" spans="7:8" ht="13.2" x14ac:dyDescent="0.25">
      <c r="G233" s="2"/>
      <c r="H233" s="3"/>
    </row>
    <row r="234" spans="7:8" ht="13.2" x14ac:dyDescent="0.25">
      <c r="G234" s="2"/>
      <c r="H234" s="3"/>
    </row>
    <row r="235" spans="7:8" ht="13.2" x14ac:dyDescent="0.25">
      <c r="G235" s="2"/>
      <c r="H235" s="3"/>
    </row>
    <row r="236" spans="7:8" ht="13.2" x14ac:dyDescent="0.25">
      <c r="G236" s="2"/>
      <c r="H236" s="3"/>
    </row>
    <row r="237" spans="7:8" ht="13.2" x14ac:dyDescent="0.25">
      <c r="G237" s="2"/>
      <c r="H237" s="3"/>
    </row>
    <row r="238" spans="7:8" ht="13.2" x14ac:dyDescent="0.25">
      <c r="G238" s="2"/>
      <c r="H238" s="3"/>
    </row>
    <row r="239" spans="7:8" ht="13.2" x14ac:dyDescent="0.25">
      <c r="G239" s="2"/>
      <c r="H239" s="3"/>
    </row>
    <row r="240" spans="7:8" ht="13.2" x14ac:dyDescent="0.25">
      <c r="G240" s="2"/>
      <c r="H240" s="3"/>
    </row>
    <row r="241" spans="7:8" ht="13.2" x14ac:dyDescent="0.25">
      <c r="G241" s="2"/>
      <c r="H241" s="3"/>
    </row>
    <row r="242" spans="7:8" ht="13.2" x14ac:dyDescent="0.25">
      <c r="G242" s="2"/>
      <c r="H242" s="3"/>
    </row>
    <row r="243" spans="7:8" ht="13.2" x14ac:dyDescent="0.25">
      <c r="G243" s="2"/>
      <c r="H243" s="3"/>
    </row>
    <row r="244" spans="7:8" ht="13.2" x14ac:dyDescent="0.25">
      <c r="G244" s="2"/>
      <c r="H244" s="3"/>
    </row>
    <row r="245" spans="7:8" ht="13.2" x14ac:dyDescent="0.25">
      <c r="G245" s="2"/>
      <c r="H245" s="3"/>
    </row>
    <row r="246" spans="7:8" ht="13.2" x14ac:dyDescent="0.25">
      <c r="G246" s="2"/>
      <c r="H246" s="3"/>
    </row>
    <row r="247" spans="7:8" ht="13.2" x14ac:dyDescent="0.25">
      <c r="G247" s="2"/>
      <c r="H247" s="3"/>
    </row>
    <row r="248" spans="7:8" ht="13.2" x14ac:dyDescent="0.25">
      <c r="G248" s="2"/>
      <c r="H248" s="3"/>
    </row>
    <row r="249" spans="7:8" ht="13.2" x14ac:dyDescent="0.25">
      <c r="G249" s="2"/>
      <c r="H249" s="3"/>
    </row>
    <row r="250" spans="7:8" ht="13.2" x14ac:dyDescent="0.25">
      <c r="G250" s="2"/>
      <c r="H250" s="3"/>
    </row>
    <row r="251" spans="7:8" ht="13.2" x14ac:dyDescent="0.25">
      <c r="G251" s="2"/>
      <c r="H251" s="3"/>
    </row>
    <row r="252" spans="7:8" ht="13.2" x14ac:dyDescent="0.25">
      <c r="G252" s="2"/>
      <c r="H252" s="3"/>
    </row>
    <row r="253" spans="7:8" ht="13.2" x14ac:dyDescent="0.25">
      <c r="G253" s="2"/>
      <c r="H253" s="3"/>
    </row>
    <row r="254" spans="7:8" ht="13.2" x14ac:dyDescent="0.25">
      <c r="G254" s="2"/>
      <c r="H254" s="3"/>
    </row>
    <row r="255" spans="7:8" ht="13.2" x14ac:dyDescent="0.25">
      <c r="G255" s="2"/>
      <c r="H255" s="3"/>
    </row>
    <row r="256" spans="7:8" ht="13.2" x14ac:dyDescent="0.25">
      <c r="G256" s="2"/>
      <c r="H256" s="3"/>
    </row>
    <row r="257" spans="7:8" ht="13.2" x14ac:dyDescent="0.25">
      <c r="G257" s="2"/>
      <c r="H257" s="3"/>
    </row>
    <row r="258" spans="7:8" ht="13.2" x14ac:dyDescent="0.25">
      <c r="G258" s="2"/>
      <c r="H258" s="3"/>
    </row>
    <row r="259" spans="7:8" ht="13.2" x14ac:dyDescent="0.25">
      <c r="G259" s="2"/>
      <c r="H259" s="3"/>
    </row>
    <row r="260" spans="7:8" ht="13.2" x14ac:dyDescent="0.25">
      <c r="G260" s="2"/>
      <c r="H260" s="3"/>
    </row>
    <row r="261" spans="7:8" ht="13.2" x14ac:dyDescent="0.25">
      <c r="G261" s="2"/>
      <c r="H261" s="3"/>
    </row>
    <row r="262" spans="7:8" ht="13.2" x14ac:dyDescent="0.25">
      <c r="G262" s="2"/>
      <c r="H262" s="3"/>
    </row>
    <row r="263" spans="7:8" ht="13.2" x14ac:dyDescent="0.25">
      <c r="G263" s="2"/>
      <c r="H263" s="3"/>
    </row>
    <row r="264" spans="7:8" ht="13.2" x14ac:dyDescent="0.25">
      <c r="G264" s="2"/>
      <c r="H264" s="3"/>
    </row>
    <row r="265" spans="7:8" ht="13.2" x14ac:dyDescent="0.25">
      <c r="G265" s="2"/>
      <c r="H265" s="3"/>
    </row>
    <row r="266" spans="7:8" ht="13.2" x14ac:dyDescent="0.25">
      <c r="G266" s="2"/>
      <c r="H266" s="3"/>
    </row>
    <row r="267" spans="7:8" ht="13.2" x14ac:dyDescent="0.25">
      <c r="G267" s="2"/>
      <c r="H267" s="3"/>
    </row>
    <row r="268" spans="7:8" ht="13.2" x14ac:dyDescent="0.25">
      <c r="G268" s="2"/>
      <c r="H268" s="3"/>
    </row>
    <row r="269" spans="7:8" ht="13.2" x14ac:dyDescent="0.25">
      <c r="G269" s="2"/>
      <c r="H269" s="3"/>
    </row>
    <row r="270" spans="7:8" ht="13.2" x14ac:dyDescent="0.25">
      <c r="G270" s="2"/>
      <c r="H270" s="3"/>
    </row>
    <row r="271" spans="7:8" ht="13.2" x14ac:dyDescent="0.25">
      <c r="G271" s="2"/>
      <c r="H271" s="3"/>
    </row>
    <row r="272" spans="7:8" ht="13.2" x14ac:dyDescent="0.25">
      <c r="G272" s="2"/>
      <c r="H272" s="3"/>
    </row>
    <row r="273" spans="7:8" ht="13.2" x14ac:dyDescent="0.25">
      <c r="G273" s="2"/>
      <c r="H273" s="3"/>
    </row>
    <row r="274" spans="7:8" ht="13.2" x14ac:dyDescent="0.25">
      <c r="G274" s="2"/>
      <c r="H274" s="3"/>
    </row>
    <row r="275" spans="7:8" ht="13.2" x14ac:dyDescent="0.25">
      <c r="G275" s="2"/>
      <c r="H275" s="3"/>
    </row>
    <row r="276" spans="7:8" ht="13.2" x14ac:dyDescent="0.25">
      <c r="G276" s="2"/>
      <c r="H276" s="3"/>
    </row>
    <row r="277" spans="7:8" ht="13.2" x14ac:dyDescent="0.25">
      <c r="G277" s="2"/>
      <c r="H277" s="3"/>
    </row>
    <row r="278" spans="7:8" ht="13.2" x14ac:dyDescent="0.25">
      <c r="G278" s="2"/>
      <c r="H278" s="3"/>
    </row>
    <row r="279" spans="7:8" ht="13.2" x14ac:dyDescent="0.25">
      <c r="G279" s="2"/>
      <c r="H279" s="3"/>
    </row>
    <row r="280" spans="7:8" ht="13.2" x14ac:dyDescent="0.25">
      <c r="G280" s="2"/>
      <c r="H280" s="3"/>
    </row>
    <row r="281" spans="7:8" ht="13.2" x14ac:dyDescent="0.25">
      <c r="G281" s="2"/>
      <c r="H281" s="3"/>
    </row>
    <row r="282" spans="7:8" ht="13.2" x14ac:dyDescent="0.25">
      <c r="G282" s="2"/>
      <c r="H282" s="3"/>
    </row>
    <row r="283" spans="7:8" ht="13.2" x14ac:dyDescent="0.25">
      <c r="G283" s="2"/>
      <c r="H283" s="3"/>
    </row>
    <row r="284" spans="7:8" ht="13.2" x14ac:dyDescent="0.25">
      <c r="G284" s="2"/>
      <c r="H284" s="3"/>
    </row>
    <row r="285" spans="7:8" ht="13.2" x14ac:dyDescent="0.25">
      <c r="G285" s="2"/>
      <c r="H285" s="3"/>
    </row>
    <row r="286" spans="7:8" ht="13.2" x14ac:dyDescent="0.25">
      <c r="G286" s="2"/>
      <c r="H286" s="3"/>
    </row>
    <row r="287" spans="7:8" ht="13.2" x14ac:dyDescent="0.25">
      <c r="G287" s="2"/>
      <c r="H287" s="3"/>
    </row>
    <row r="288" spans="7:8" ht="13.2" x14ac:dyDescent="0.25">
      <c r="G288" s="2"/>
      <c r="H288" s="3"/>
    </row>
    <row r="289" spans="7:8" ht="13.2" x14ac:dyDescent="0.25">
      <c r="G289" s="2"/>
      <c r="H289" s="3"/>
    </row>
    <row r="290" spans="7:8" ht="13.2" x14ac:dyDescent="0.25">
      <c r="G290" s="2"/>
      <c r="H290" s="3"/>
    </row>
    <row r="291" spans="7:8" ht="13.2" x14ac:dyDescent="0.25">
      <c r="G291" s="2"/>
      <c r="H291" s="3"/>
    </row>
    <row r="292" spans="7:8" ht="13.2" x14ac:dyDescent="0.25">
      <c r="G292" s="2"/>
      <c r="H292" s="3"/>
    </row>
    <row r="293" spans="7:8" ht="13.2" x14ac:dyDescent="0.25">
      <c r="G293" s="2"/>
      <c r="H293" s="3"/>
    </row>
    <row r="294" spans="7:8" ht="13.2" x14ac:dyDescent="0.25">
      <c r="G294" s="2"/>
      <c r="H294" s="3"/>
    </row>
    <row r="295" spans="7:8" ht="13.2" x14ac:dyDescent="0.25">
      <c r="G295" s="2"/>
      <c r="H295" s="3"/>
    </row>
    <row r="296" spans="7:8" ht="13.2" x14ac:dyDescent="0.25">
      <c r="G296" s="2"/>
      <c r="H296" s="3"/>
    </row>
    <row r="297" spans="7:8" ht="13.2" x14ac:dyDescent="0.25">
      <c r="G297" s="2"/>
      <c r="H297" s="3"/>
    </row>
    <row r="298" spans="7:8" ht="13.2" x14ac:dyDescent="0.25">
      <c r="G298" s="2"/>
      <c r="H298" s="3"/>
    </row>
    <row r="299" spans="7:8" ht="13.2" x14ac:dyDescent="0.25">
      <c r="G299" s="2"/>
      <c r="H299" s="3"/>
    </row>
    <row r="300" spans="7:8" ht="13.2" x14ac:dyDescent="0.25">
      <c r="G300" s="2"/>
      <c r="H300" s="3"/>
    </row>
    <row r="301" spans="7:8" ht="13.2" x14ac:dyDescent="0.25">
      <c r="G301" s="2"/>
      <c r="H301" s="3"/>
    </row>
    <row r="302" spans="7:8" ht="13.2" x14ac:dyDescent="0.25">
      <c r="G302" s="2"/>
      <c r="H302" s="3"/>
    </row>
    <row r="303" spans="7:8" ht="13.2" x14ac:dyDescent="0.25">
      <c r="G303" s="2"/>
      <c r="H303" s="3"/>
    </row>
    <row r="304" spans="7:8" ht="13.2" x14ac:dyDescent="0.25">
      <c r="G304" s="2"/>
      <c r="H304" s="3"/>
    </row>
    <row r="305" spans="7:8" ht="13.2" x14ac:dyDescent="0.25">
      <c r="G305" s="2"/>
      <c r="H305" s="3"/>
    </row>
    <row r="306" spans="7:8" ht="13.2" x14ac:dyDescent="0.25">
      <c r="G306" s="2"/>
      <c r="H306" s="3"/>
    </row>
    <row r="307" spans="7:8" ht="13.2" x14ac:dyDescent="0.25">
      <c r="G307" s="2"/>
      <c r="H307" s="3"/>
    </row>
    <row r="308" spans="7:8" ht="13.2" x14ac:dyDescent="0.25">
      <c r="G308" s="2"/>
      <c r="H308" s="3"/>
    </row>
    <row r="309" spans="7:8" ht="13.2" x14ac:dyDescent="0.25">
      <c r="G309" s="2"/>
      <c r="H309" s="3"/>
    </row>
    <row r="310" spans="7:8" ht="13.2" x14ac:dyDescent="0.25">
      <c r="G310" s="2"/>
      <c r="H310" s="3"/>
    </row>
    <row r="311" spans="7:8" ht="13.2" x14ac:dyDescent="0.25">
      <c r="G311" s="2"/>
      <c r="H311" s="3"/>
    </row>
    <row r="312" spans="7:8" ht="13.2" x14ac:dyDescent="0.25">
      <c r="G312" s="2"/>
      <c r="H312" s="3"/>
    </row>
    <row r="313" spans="7:8" ht="13.2" x14ac:dyDescent="0.25">
      <c r="G313" s="2"/>
      <c r="H313" s="3"/>
    </row>
    <row r="314" spans="7:8" ht="13.2" x14ac:dyDescent="0.25">
      <c r="G314" s="2"/>
      <c r="H314" s="3"/>
    </row>
    <row r="315" spans="7:8" ht="13.2" x14ac:dyDescent="0.25">
      <c r="G315" s="2"/>
      <c r="H315" s="3"/>
    </row>
    <row r="316" spans="7:8" ht="13.2" x14ac:dyDescent="0.25">
      <c r="G316" s="2"/>
      <c r="H316" s="3"/>
    </row>
    <row r="317" spans="7:8" ht="13.2" x14ac:dyDescent="0.25">
      <c r="G317" s="2"/>
      <c r="H317" s="3"/>
    </row>
    <row r="318" spans="7:8" ht="13.2" x14ac:dyDescent="0.25">
      <c r="G318" s="2"/>
      <c r="H318" s="3"/>
    </row>
    <row r="319" spans="7:8" ht="13.2" x14ac:dyDescent="0.25">
      <c r="G319" s="2"/>
      <c r="H319" s="3"/>
    </row>
    <row r="320" spans="7:8" ht="13.2" x14ac:dyDescent="0.25">
      <c r="G320" s="2"/>
      <c r="H320" s="3"/>
    </row>
    <row r="321" spans="7:8" ht="13.2" x14ac:dyDescent="0.25">
      <c r="G321" s="2"/>
      <c r="H321" s="3"/>
    </row>
    <row r="322" spans="7:8" ht="13.2" x14ac:dyDescent="0.25">
      <c r="G322" s="2"/>
      <c r="H322" s="3"/>
    </row>
    <row r="323" spans="7:8" ht="13.2" x14ac:dyDescent="0.25">
      <c r="G323" s="2"/>
      <c r="H323" s="3"/>
    </row>
    <row r="324" spans="7:8" ht="13.2" x14ac:dyDescent="0.25">
      <c r="G324" s="2"/>
      <c r="H324" s="3"/>
    </row>
    <row r="325" spans="7:8" ht="13.2" x14ac:dyDescent="0.25">
      <c r="G325" s="2"/>
      <c r="H325" s="3"/>
    </row>
    <row r="326" spans="7:8" ht="13.2" x14ac:dyDescent="0.25">
      <c r="G326" s="2"/>
      <c r="H326" s="3"/>
    </row>
    <row r="327" spans="7:8" ht="13.2" x14ac:dyDescent="0.25">
      <c r="G327" s="2"/>
      <c r="H327" s="3"/>
    </row>
    <row r="328" spans="7:8" ht="13.2" x14ac:dyDescent="0.25">
      <c r="G328" s="2"/>
      <c r="H328" s="3"/>
    </row>
    <row r="329" spans="7:8" ht="13.2" x14ac:dyDescent="0.25">
      <c r="G329" s="2"/>
      <c r="H329" s="3"/>
    </row>
    <row r="330" spans="7:8" ht="13.2" x14ac:dyDescent="0.25">
      <c r="G330" s="2"/>
      <c r="H330" s="3"/>
    </row>
    <row r="331" spans="7:8" ht="13.2" x14ac:dyDescent="0.25">
      <c r="G331" s="2"/>
      <c r="H331" s="3"/>
    </row>
    <row r="332" spans="7:8" ht="13.2" x14ac:dyDescent="0.25">
      <c r="G332" s="2"/>
      <c r="H332" s="3"/>
    </row>
    <row r="333" spans="7:8" ht="13.2" x14ac:dyDescent="0.25">
      <c r="G333" s="2"/>
      <c r="H333" s="3"/>
    </row>
    <row r="334" spans="7:8" ht="13.2" x14ac:dyDescent="0.25">
      <c r="G334" s="2"/>
      <c r="H334" s="3"/>
    </row>
    <row r="335" spans="7:8" ht="13.2" x14ac:dyDescent="0.25">
      <c r="G335" s="2"/>
      <c r="H335" s="3"/>
    </row>
    <row r="336" spans="7:8" ht="13.2" x14ac:dyDescent="0.25">
      <c r="G336" s="2"/>
      <c r="H336" s="3"/>
    </row>
    <row r="337" spans="7:8" ht="13.2" x14ac:dyDescent="0.25">
      <c r="G337" s="2"/>
      <c r="H337" s="3"/>
    </row>
    <row r="338" spans="7:8" ht="13.2" x14ac:dyDescent="0.25">
      <c r="G338" s="2"/>
      <c r="H338" s="3"/>
    </row>
    <row r="339" spans="7:8" ht="13.2" x14ac:dyDescent="0.25">
      <c r="G339" s="2"/>
      <c r="H339" s="3"/>
    </row>
    <row r="340" spans="7:8" ht="13.2" x14ac:dyDescent="0.25">
      <c r="G340" s="2"/>
      <c r="H340" s="3"/>
    </row>
    <row r="341" spans="7:8" ht="13.2" x14ac:dyDescent="0.25">
      <c r="G341" s="2"/>
      <c r="H341" s="3"/>
    </row>
    <row r="342" spans="7:8" ht="13.2" x14ac:dyDescent="0.25">
      <c r="G342" s="2"/>
      <c r="H342" s="3"/>
    </row>
    <row r="343" spans="7:8" ht="13.2" x14ac:dyDescent="0.25">
      <c r="G343" s="2"/>
      <c r="H343" s="3"/>
    </row>
    <row r="344" spans="7:8" ht="13.2" x14ac:dyDescent="0.25">
      <c r="G344" s="2"/>
      <c r="H344" s="3"/>
    </row>
    <row r="345" spans="7:8" ht="13.2" x14ac:dyDescent="0.25">
      <c r="G345" s="2"/>
      <c r="H345" s="3"/>
    </row>
    <row r="346" spans="7:8" ht="13.2" x14ac:dyDescent="0.25">
      <c r="G346" s="2"/>
      <c r="H346" s="3"/>
    </row>
    <row r="347" spans="7:8" ht="13.2" x14ac:dyDescent="0.25">
      <c r="G347" s="2"/>
      <c r="H347" s="3"/>
    </row>
    <row r="348" spans="7:8" ht="13.2" x14ac:dyDescent="0.25">
      <c r="G348" s="2"/>
      <c r="H348" s="3"/>
    </row>
    <row r="349" spans="7:8" ht="13.2" x14ac:dyDescent="0.25">
      <c r="G349" s="2"/>
      <c r="H349" s="3"/>
    </row>
    <row r="350" spans="7:8" ht="13.2" x14ac:dyDescent="0.25">
      <c r="G350" s="2"/>
      <c r="H350" s="3"/>
    </row>
    <row r="351" spans="7:8" ht="13.2" x14ac:dyDescent="0.25">
      <c r="G351" s="2"/>
      <c r="H351" s="3"/>
    </row>
    <row r="352" spans="7:8" ht="13.2" x14ac:dyDescent="0.25">
      <c r="G352" s="2"/>
      <c r="H352" s="3"/>
    </row>
    <row r="353" spans="7:8" ht="13.2" x14ac:dyDescent="0.25">
      <c r="G353" s="2"/>
      <c r="H353" s="3"/>
    </row>
    <row r="354" spans="7:8" ht="13.2" x14ac:dyDescent="0.25">
      <c r="G354" s="2"/>
      <c r="H354" s="3"/>
    </row>
    <row r="355" spans="7:8" ht="13.2" x14ac:dyDescent="0.25">
      <c r="G355" s="2"/>
      <c r="H355" s="3"/>
    </row>
    <row r="356" spans="7:8" ht="13.2" x14ac:dyDescent="0.25">
      <c r="G356" s="2"/>
      <c r="H356" s="3"/>
    </row>
    <row r="357" spans="7:8" ht="13.2" x14ac:dyDescent="0.25">
      <c r="G357" s="2"/>
      <c r="H357" s="3"/>
    </row>
    <row r="358" spans="7:8" ht="13.2" x14ac:dyDescent="0.25">
      <c r="G358" s="2"/>
      <c r="H358" s="3"/>
    </row>
    <row r="359" spans="7:8" ht="13.2" x14ac:dyDescent="0.25">
      <c r="G359" s="2"/>
      <c r="H359" s="3"/>
    </row>
    <row r="360" spans="7:8" ht="13.2" x14ac:dyDescent="0.25">
      <c r="G360" s="2"/>
      <c r="H360" s="3"/>
    </row>
    <row r="361" spans="7:8" ht="13.2" x14ac:dyDescent="0.25">
      <c r="G361" s="2"/>
      <c r="H361" s="3"/>
    </row>
    <row r="362" spans="7:8" ht="13.2" x14ac:dyDescent="0.25">
      <c r="G362" s="2"/>
      <c r="H362" s="3"/>
    </row>
    <row r="363" spans="7:8" ht="13.2" x14ac:dyDescent="0.25">
      <c r="G363" s="2"/>
      <c r="H363" s="3"/>
    </row>
    <row r="364" spans="7:8" ht="13.2" x14ac:dyDescent="0.25">
      <c r="G364" s="2"/>
      <c r="H364" s="3"/>
    </row>
    <row r="365" spans="7:8" ht="13.2" x14ac:dyDescent="0.25">
      <c r="G365" s="2"/>
      <c r="H365" s="3"/>
    </row>
    <row r="366" spans="7:8" ht="13.2" x14ac:dyDescent="0.25">
      <c r="G366" s="2"/>
      <c r="H366" s="3"/>
    </row>
    <row r="367" spans="7:8" ht="13.2" x14ac:dyDescent="0.25">
      <c r="G367" s="2"/>
      <c r="H367" s="3"/>
    </row>
    <row r="368" spans="7:8" ht="13.2" x14ac:dyDescent="0.25">
      <c r="G368" s="2"/>
      <c r="H368" s="3"/>
    </row>
    <row r="369" spans="7:8" ht="13.2" x14ac:dyDescent="0.25">
      <c r="G369" s="2"/>
      <c r="H369" s="3"/>
    </row>
    <row r="370" spans="7:8" ht="13.2" x14ac:dyDescent="0.25">
      <c r="G370" s="2"/>
      <c r="H370" s="3"/>
    </row>
    <row r="371" spans="7:8" ht="13.2" x14ac:dyDescent="0.25">
      <c r="G371" s="2"/>
      <c r="H371" s="3"/>
    </row>
    <row r="372" spans="7:8" ht="13.2" x14ac:dyDescent="0.25">
      <c r="G372" s="2"/>
      <c r="H372" s="3"/>
    </row>
    <row r="373" spans="7:8" ht="13.2" x14ac:dyDescent="0.25">
      <c r="G373" s="2"/>
      <c r="H373" s="3"/>
    </row>
    <row r="374" spans="7:8" ht="13.2" x14ac:dyDescent="0.25">
      <c r="G374" s="2"/>
      <c r="H374" s="3"/>
    </row>
    <row r="375" spans="7:8" ht="13.2" x14ac:dyDescent="0.25">
      <c r="G375" s="2"/>
      <c r="H375" s="3"/>
    </row>
    <row r="376" spans="7:8" ht="13.2" x14ac:dyDescent="0.25">
      <c r="G376" s="2"/>
      <c r="H376" s="3"/>
    </row>
    <row r="377" spans="7:8" ht="13.2" x14ac:dyDescent="0.25">
      <c r="G377" s="2"/>
      <c r="H377" s="3"/>
    </row>
    <row r="378" spans="7:8" ht="13.2" x14ac:dyDescent="0.25">
      <c r="G378" s="2"/>
      <c r="H378" s="3"/>
    </row>
    <row r="379" spans="7:8" ht="13.2" x14ac:dyDescent="0.25">
      <c r="G379" s="2"/>
      <c r="H379" s="3"/>
    </row>
    <row r="380" spans="7:8" ht="13.2" x14ac:dyDescent="0.25">
      <c r="G380" s="2"/>
      <c r="H380" s="3"/>
    </row>
    <row r="381" spans="7:8" ht="13.2" x14ac:dyDescent="0.25">
      <c r="G381" s="2"/>
      <c r="H381" s="3"/>
    </row>
    <row r="382" spans="7:8" ht="13.2" x14ac:dyDescent="0.25">
      <c r="G382" s="2"/>
      <c r="H382" s="3"/>
    </row>
    <row r="383" spans="7:8" ht="13.2" x14ac:dyDescent="0.25">
      <c r="G383" s="2"/>
      <c r="H383" s="3"/>
    </row>
    <row r="384" spans="7:8" ht="13.2" x14ac:dyDescent="0.25">
      <c r="G384" s="2"/>
      <c r="H384" s="3"/>
    </row>
    <row r="385" spans="7:8" ht="13.2" x14ac:dyDescent="0.25">
      <c r="G385" s="2"/>
      <c r="H385" s="3"/>
    </row>
    <row r="386" spans="7:8" ht="13.2" x14ac:dyDescent="0.25">
      <c r="G386" s="2"/>
      <c r="H386" s="3"/>
    </row>
    <row r="387" spans="7:8" ht="13.2" x14ac:dyDescent="0.25">
      <c r="G387" s="2"/>
      <c r="H387" s="3"/>
    </row>
    <row r="388" spans="7:8" ht="13.2" x14ac:dyDescent="0.25">
      <c r="G388" s="2"/>
      <c r="H388" s="3"/>
    </row>
    <row r="389" spans="7:8" ht="13.2" x14ac:dyDescent="0.25">
      <c r="G389" s="2"/>
      <c r="H389" s="3"/>
    </row>
    <row r="390" spans="7:8" ht="13.2" x14ac:dyDescent="0.25">
      <c r="G390" s="2"/>
      <c r="H390" s="3"/>
    </row>
    <row r="391" spans="7:8" ht="13.2" x14ac:dyDescent="0.25">
      <c r="G391" s="2"/>
      <c r="H391" s="3"/>
    </row>
    <row r="392" spans="7:8" ht="13.2" x14ac:dyDescent="0.25">
      <c r="G392" s="2"/>
      <c r="H392" s="3"/>
    </row>
    <row r="393" spans="7:8" ht="13.2" x14ac:dyDescent="0.25">
      <c r="G393" s="2"/>
      <c r="H393" s="3"/>
    </row>
    <row r="394" spans="7:8" ht="13.2" x14ac:dyDescent="0.25">
      <c r="G394" s="2"/>
      <c r="H394" s="3"/>
    </row>
    <row r="395" spans="7:8" ht="13.2" x14ac:dyDescent="0.25">
      <c r="G395" s="2"/>
      <c r="H395" s="3"/>
    </row>
    <row r="396" spans="7:8" ht="13.2" x14ac:dyDescent="0.25">
      <c r="G396" s="2"/>
      <c r="H396" s="3"/>
    </row>
    <row r="397" spans="7:8" ht="13.2" x14ac:dyDescent="0.25">
      <c r="G397" s="2"/>
      <c r="H397" s="3"/>
    </row>
    <row r="398" spans="7:8" ht="13.2" x14ac:dyDescent="0.25">
      <c r="G398" s="2"/>
      <c r="H398" s="3"/>
    </row>
    <row r="399" spans="7:8" ht="13.2" x14ac:dyDescent="0.25">
      <c r="G399" s="2"/>
      <c r="H399" s="3"/>
    </row>
    <row r="400" spans="7:8" ht="13.2" x14ac:dyDescent="0.25">
      <c r="G400" s="2"/>
      <c r="H400" s="3"/>
    </row>
    <row r="401" spans="7:8" ht="13.2" x14ac:dyDescent="0.25">
      <c r="G401" s="2"/>
      <c r="H401" s="3"/>
    </row>
    <row r="402" spans="7:8" ht="13.2" x14ac:dyDescent="0.25">
      <c r="G402" s="2"/>
      <c r="H402" s="3"/>
    </row>
    <row r="403" spans="7:8" ht="13.2" x14ac:dyDescent="0.25">
      <c r="G403" s="2"/>
      <c r="H403" s="3"/>
    </row>
    <row r="404" spans="7:8" ht="13.2" x14ac:dyDescent="0.25">
      <c r="G404" s="2"/>
      <c r="H404" s="3"/>
    </row>
    <row r="405" spans="7:8" ht="13.2" x14ac:dyDescent="0.25">
      <c r="G405" s="2"/>
      <c r="H405" s="3"/>
    </row>
    <row r="406" spans="7:8" ht="13.2" x14ac:dyDescent="0.25">
      <c r="G406" s="2"/>
      <c r="H406" s="3"/>
    </row>
    <row r="407" spans="7:8" ht="13.2" x14ac:dyDescent="0.25">
      <c r="G407" s="2"/>
      <c r="H407" s="3"/>
    </row>
    <row r="408" spans="7:8" ht="13.2" x14ac:dyDescent="0.25">
      <c r="G408" s="2"/>
      <c r="H408" s="3"/>
    </row>
    <row r="409" spans="7:8" ht="13.2" x14ac:dyDescent="0.25">
      <c r="G409" s="2"/>
      <c r="H409" s="3"/>
    </row>
    <row r="410" spans="7:8" ht="13.2" x14ac:dyDescent="0.25">
      <c r="G410" s="2"/>
      <c r="H410" s="3"/>
    </row>
    <row r="411" spans="7:8" ht="13.2" x14ac:dyDescent="0.25">
      <c r="G411" s="2"/>
      <c r="H411" s="3"/>
    </row>
    <row r="412" spans="7:8" ht="13.2" x14ac:dyDescent="0.25">
      <c r="G412" s="2"/>
      <c r="H412" s="3"/>
    </row>
    <row r="413" spans="7:8" ht="13.2" x14ac:dyDescent="0.25">
      <c r="G413" s="2"/>
      <c r="H413" s="3"/>
    </row>
    <row r="414" spans="7:8" ht="13.2" x14ac:dyDescent="0.25">
      <c r="G414" s="2"/>
      <c r="H414" s="3"/>
    </row>
    <row r="415" spans="7:8" ht="13.2" x14ac:dyDescent="0.25">
      <c r="G415" s="2"/>
      <c r="H415" s="3"/>
    </row>
    <row r="416" spans="7:8" ht="13.2" x14ac:dyDescent="0.25">
      <c r="G416" s="2"/>
      <c r="H416" s="3"/>
    </row>
    <row r="417" spans="7:8" ht="13.2" x14ac:dyDescent="0.25">
      <c r="G417" s="2"/>
      <c r="H417" s="3"/>
    </row>
    <row r="418" spans="7:8" ht="13.2" x14ac:dyDescent="0.25">
      <c r="G418" s="2"/>
      <c r="H418" s="3"/>
    </row>
    <row r="419" spans="7:8" ht="13.2" x14ac:dyDescent="0.25">
      <c r="G419" s="2"/>
      <c r="H419" s="3"/>
    </row>
    <row r="420" spans="7:8" ht="13.2" x14ac:dyDescent="0.25">
      <c r="G420" s="2"/>
      <c r="H420" s="3"/>
    </row>
    <row r="421" spans="7:8" ht="13.2" x14ac:dyDescent="0.25">
      <c r="G421" s="2"/>
      <c r="H421" s="3"/>
    </row>
    <row r="422" spans="7:8" ht="13.2" x14ac:dyDescent="0.25">
      <c r="G422" s="2"/>
      <c r="H422" s="3"/>
    </row>
    <row r="423" spans="7:8" ht="13.2" x14ac:dyDescent="0.25">
      <c r="G423" s="2"/>
      <c r="H423" s="3"/>
    </row>
    <row r="424" spans="7:8" ht="13.2" x14ac:dyDescent="0.25">
      <c r="G424" s="2"/>
      <c r="H424" s="3"/>
    </row>
    <row r="425" spans="7:8" ht="13.2" x14ac:dyDescent="0.25">
      <c r="G425" s="2"/>
      <c r="H425" s="3"/>
    </row>
    <row r="426" spans="7:8" ht="13.2" x14ac:dyDescent="0.25">
      <c r="G426" s="2"/>
      <c r="H426" s="3"/>
    </row>
    <row r="427" spans="7:8" ht="13.2" x14ac:dyDescent="0.25">
      <c r="G427" s="2"/>
      <c r="H427" s="3"/>
    </row>
    <row r="428" spans="7:8" ht="13.2" x14ac:dyDescent="0.25">
      <c r="G428" s="2"/>
      <c r="H428" s="3"/>
    </row>
    <row r="429" spans="7:8" ht="13.2" x14ac:dyDescent="0.25">
      <c r="G429" s="2"/>
      <c r="H429" s="3"/>
    </row>
    <row r="430" spans="7:8" ht="13.2" x14ac:dyDescent="0.25">
      <c r="G430" s="2"/>
      <c r="H430" s="3"/>
    </row>
    <row r="431" spans="7:8" ht="13.2" x14ac:dyDescent="0.25">
      <c r="G431" s="2"/>
      <c r="H431" s="3"/>
    </row>
    <row r="432" spans="7:8" ht="13.2" x14ac:dyDescent="0.25">
      <c r="G432" s="2"/>
      <c r="H432" s="3"/>
    </row>
    <row r="433" spans="7:8" ht="13.2" x14ac:dyDescent="0.25">
      <c r="G433" s="2"/>
      <c r="H433" s="3"/>
    </row>
    <row r="434" spans="7:8" ht="13.2" x14ac:dyDescent="0.25">
      <c r="G434" s="2"/>
      <c r="H434" s="3"/>
    </row>
    <row r="435" spans="7:8" ht="13.2" x14ac:dyDescent="0.25">
      <c r="G435" s="2"/>
      <c r="H435" s="3"/>
    </row>
    <row r="436" spans="7:8" ht="13.2" x14ac:dyDescent="0.25">
      <c r="G436" s="2"/>
      <c r="H436" s="3"/>
    </row>
    <row r="437" spans="7:8" ht="13.2" x14ac:dyDescent="0.25">
      <c r="G437" s="2"/>
      <c r="H437" s="3"/>
    </row>
    <row r="438" spans="7:8" ht="13.2" x14ac:dyDescent="0.25">
      <c r="G438" s="2"/>
      <c r="H438" s="3"/>
    </row>
    <row r="439" spans="7:8" ht="13.2" x14ac:dyDescent="0.25">
      <c r="G439" s="2"/>
      <c r="H439" s="3"/>
    </row>
    <row r="440" spans="7:8" ht="13.2" x14ac:dyDescent="0.25">
      <c r="G440" s="2"/>
      <c r="H440" s="3"/>
    </row>
    <row r="441" spans="7:8" ht="13.2" x14ac:dyDescent="0.25">
      <c r="G441" s="2"/>
      <c r="H441" s="3"/>
    </row>
    <row r="442" spans="7:8" ht="13.2" x14ac:dyDescent="0.25">
      <c r="G442" s="2"/>
      <c r="H442" s="3"/>
    </row>
    <row r="443" spans="7:8" ht="13.2" x14ac:dyDescent="0.25">
      <c r="G443" s="2"/>
      <c r="H443" s="3"/>
    </row>
    <row r="444" spans="7:8" ht="13.2" x14ac:dyDescent="0.25">
      <c r="G444" s="2"/>
      <c r="H444" s="3"/>
    </row>
    <row r="445" spans="7:8" ht="13.2" x14ac:dyDescent="0.25">
      <c r="G445" s="2"/>
      <c r="H445" s="3"/>
    </row>
    <row r="446" spans="7:8" ht="13.2" x14ac:dyDescent="0.25">
      <c r="G446" s="2"/>
      <c r="H446" s="3"/>
    </row>
    <row r="447" spans="7:8" ht="13.2" x14ac:dyDescent="0.25">
      <c r="G447" s="2"/>
      <c r="H447" s="3"/>
    </row>
    <row r="448" spans="7:8" ht="13.2" x14ac:dyDescent="0.25">
      <c r="G448" s="2"/>
      <c r="H448" s="3"/>
    </row>
    <row r="449" spans="7:8" ht="13.2" x14ac:dyDescent="0.25">
      <c r="G449" s="2"/>
      <c r="H449" s="3"/>
    </row>
    <row r="450" spans="7:8" ht="13.2" x14ac:dyDescent="0.25">
      <c r="G450" s="2"/>
      <c r="H450" s="3"/>
    </row>
    <row r="451" spans="7:8" ht="13.2" x14ac:dyDescent="0.25">
      <c r="G451" s="2"/>
      <c r="H451" s="3"/>
    </row>
    <row r="452" spans="7:8" ht="13.2" x14ac:dyDescent="0.25">
      <c r="G452" s="2"/>
      <c r="H452" s="3"/>
    </row>
    <row r="453" spans="7:8" ht="13.2" x14ac:dyDescent="0.25">
      <c r="G453" s="2"/>
      <c r="H453" s="3"/>
    </row>
    <row r="454" spans="7:8" ht="13.2" x14ac:dyDescent="0.25">
      <c r="G454" s="2"/>
      <c r="H454" s="3"/>
    </row>
    <row r="455" spans="7:8" ht="13.2" x14ac:dyDescent="0.25">
      <c r="G455" s="2"/>
      <c r="H455" s="3"/>
    </row>
    <row r="456" spans="7:8" ht="13.2" x14ac:dyDescent="0.25">
      <c r="G456" s="2"/>
      <c r="H456" s="3"/>
    </row>
    <row r="457" spans="7:8" ht="13.2" x14ac:dyDescent="0.25">
      <c r="G457" s="2"/>
      <c r="H457" s="3"/>
    </row>
    <row r="458" spans="7:8" ht="13.2" x14ac:dyDescent="0.25">
      <c r="G458" s="2"/>
      <c r="H458" s="3"/>
    </row>
    <row r="459" spans="7:8" ht="13.2" x14ac:dyDescent="0.25">
      <c r="G459" s="2"/>
      <c r="H459" s="3"/>
    </row>
    <row r="460" spans="7:8" ht="13.2" x14ac:dyDescent="0.25">
      <c r="G460" s="2"/>
      <c r="H460" s="3"/>
    </row>
    <row r="461" spans="7:8" ht="13.2" x14ac:dyDescent="0.25">
      <c r="G461" s="2"/>
      <c r="H461" s="3"/>
    </row>
    <row r="462" spans="7:8" ht="13.2" x14ac:dyDescent="0.25">
      <c r="G462" s="2"/>
      <c r="H462" s="3"/>
    </row>
    <row r="463" spans="7:8" ht="13.2" x14ac:dyDescent="0.25">
      <c r="G463" s="2"/>
      <c r="H463" s="3"/>
    </row>
    <row r="464" spans="7:8" ht="13.2" x14ac:dyDescent="0.25">
      <c r="G464" s="2"/>
      <c r="H464" s="3"/>
    </row>
    <row r="465" spans="7:8" ht="13.2" x14ac:dyDescent="0.25">
      <c r="G465" s="2"/>
      <c r="H465" s="3"/>
    </row>
    <row r="466" spans="7:8" ht="13.2" x14ac:dyDescent="0.25">
      <c r="G466" s="2"/>
      <c r="H466" s="3"/>
    </row>
    <row r="467" spans="7:8" ht="13.2" x14ac:dyDescent="0.25">
      <c r="G467" s="2"/>
      <c r="H467" s="3"/>
    </row>
    <row r="468" spans="7:8" ht="13.2" x14ac:dyDescent="0.25">
      <c r="G468" s="2"/>
      <c r="H468" s="3"/>
    </row>
    <row r="469" spans="7:8" ht="13.2" x14ac:dyDescent="0.25">
      <c r="G469" s="2"/>
      <c r="H469" s="3"/>
    </row>
    <row r="470" spans="7:8" ht="13.2" x14ac:dyDescent="0.25">
      <c r="G470" s="2"/>
      <c r="H470" s="3"/>
    </row>
    <row r="471" spans="7:8" ht="13.2" x14ac:dyDescent="0.25">
      <c r="G471" s="2"/>
      <c r="H471" s="3"/>
    </row>
    <row r="472" spans="7:8" ht="13.2" x14ac:dyDescent="0.25">
      <c r="G472" s="2"/>
      <c r="H472" s="3"/>
    </row>
    <row r="473" spans="7:8" ht="13.2" x14ac:dyDescent="0.25">
      <c r="G473" s="2"/>
      <c r="H473" s="3"/>
    </row>
    <row r="474" spans="7:8" ht="13.2" x14ac:dyDescent="0.25">
      <c r="G474" s="2"/>
      <c r="H474" s="3"/>
    </row>
    <row r="475" spans="7:8" ht="13.2" x14ac:dyDescent="0.25">
      <c r="G475" s="2"/>
      <c r="H475" s="3"/>
    </row>
    <row r="476" spans="7:8" ht="13.2" x14ac:dyDescent="0.25">
      <c r="G476" s="2"/>
      <c r="H476" s="3"/>
    </row>
    <row r="477" spans="7:8" ht="13.2" x14ac:dyDescent="0.25">
      <c r="G477" s="2"/>
      <c r="H477" s="3"/>
    </row>
    <row r="478" spans="7:8" ht="13.2" x14ac:dyDescent="0.25">
      <c r="G478" s="2"/>
      <c r="H478" s="3"/>
    </row>
    <row r="479" spans="7:8" ht="13.2" x14ac:dyDescent="0.25">
      <c r="G479" s="2"/>
      <c r="H479" s="3"/>
    </row>
    <row r="480" spans="7:8" ht="13.2" x14ac:dyDescent="0.25">
      <c r="G480" s="2"/>
      <c r="H480" s="3"/>
    </row>
    <row r="481" spans="7:8" ht="13.2" x14ac:dyDescent="0.25">
      <c r="G481" s="2"/>
      <c r="H481" s="3"/>
    </row>
    <row r="482" spans="7:8" ht="13.2" x14ac:dyDescent="0.25">
      <c r="G482" s="2"/>
      <c r="H482" s="3"/>
    </row>
    <row r="483" spans="7:8" ht="13.2" x14ac:dyDescent="0.25">
      <c r="G483" s="2"/>
      <c r="H483" s="3"/>
    </row>
    <row r="484" spans="7:8" ht="13.2" x14ac:dyDescent="0.25">
      <c r="G484" s="2"/>
      <c r="H484" s="3"/>
    </row>
    <row r="485" spans="7:8" ht="13.2" x14ac:dyDescent="0.25">
      <c r="G485" s="2"/>
      <c r="H485" s="3"/>
    </row>
    <row r="486" spans="7:8" ht="13.2" x14ac:dyDescent="0.25">
      <c r="G486" s="2"/>
      <c r="H486" s="3"/>
    </row>
    <row r="487" spans="7:8" ht="13.2" x14ac:dyDescent="0.25">
      <c r="G487" s="2"/>
      <c r="H487" s="3"/>
    </row>
    <row r="488" spans="7:8" ht="13.2" x14ac:dyDescent="0.25">
      <c r="G488" s="2"/>
      <c r="H488" s="3"/>
    </row>
    <row r="489" spans="7:8" ht="13.2" x14ac:dyDescent="0.25">
      <c r="G489" s="2"/>
      <c r="H489" s="3"/>
    </row>
    <row r="490" spans="7:8" ht="13.2" x14ac:dyDescent="0.25">
      <c r="G490" s="2"/>
      <c r="H490" s="3"/>
    </row>
    <row r="491" spans="7:8" ht="13.2" x14ac:dyDescent="0.25">
      <c r="G491" s="2"/>
      <c r="H491" s="3"/>
    </row>
    <row r="492" spans="7:8" ht="13.2" x14ac:dyDescent="0.25">
      <c r="G492" s="2"/>
      <c r="H492" s="3"/>
    </row>
    <row r="493" spans="7:8" ht="13.2" x14ac:dyDescent="0.25">
      <c r="G493" s="2"/>
      <c r="H493" s="3"/>
    </row>
    <row r="494" spans="7:8" ht="13.2" x14ac:dyDescent="0.25">
      <c r="G494" s="2"/>
      <c r="H494" s="3"/>
    </row>
    <row r="495" spans="7:8" ht="13.2" x14ac:dyDescent="0.25">
      <c r="G495" s="2"/>
      <c r="H495" s="3"/>
    </row>
    <row r="496" spans="7:8" ht="13.2" x14ac:dyDescent="0.25">
      <c r="G496" s="2"/>
      <c r="H496" s="3"/>
    </row>
    <row r="497" spans="7:8" ht="13.2" x14ac:dyDescent="0.25">
      <c r="G497" s="2"/>
      <c r="H497" s="3"/>
    </row>
    <row r="498" spans="7:8" ht="13.2" x14ac:dyDescent="0.25">
      <c r="G498" s="2"/>
      <c r="H498" s="3"/>
    </row>
    <row r="499" spans="7:8" ht="13.2" x14ac:dyDescent="0.25">
      <c r="G499" s="2"/>
      <c r="H499" s="3"/>
    </row>
    <row r="500" spans="7:8" ht="13.2" x14ac:dyDescent="0.25">
      <c r="G500" s="2"/>
      <c r="H500" s="3"/>
    </row>
    <row r="501" spans="7:8" ht="13.2" x14ac:dyDescent="0.25">
      <c r="G501" s="2"/>
      <c r="H501" s="3"/>
    </row>
    <row r="502" spans="7:8" ht="13.2" x14ac:dyDescent="0.25">
      <c r="G502" s="2"/>
      <c r="H502" s="3"/>
    </row>
    <row r="503" spans="7:8" ht="13.2" x14ac:dyDescent="0.25">
      <c r="G503" s="2"/>
      <c r="H503" s="3"/>
    </row>
    <row r="504" spans="7:8" ht="13.2" x14ac:dyDescent="0.25">
      <c r="G504" s="2"/>
      <c r="H504" s="3"/>
    </row>
    <row r="505" spans="7:8" ht="13.2" x14ac:dyDescent="0.25">
      <c r="G505" s="2"/>
      <c r="H505" s="3"/>
    </row>
    <row r="506" spans="7:8" ht="13.2" x14ac:dyDescent="0.25">
      <c r="G506" s="2"/>
      <c r="H506" s="3"/>
    </row>
    <row r="507" spans="7:8" ht="13.2" x14ac:dyDescent="0.25">
      <c r="G507" s="2"/>
      <c r="H507" s="3"/>
    </row>
    <row r="508" spans="7:8" ht="13.2" x14ac:dyDescent="0.25">
      <c r="G508" s="2"/>
      <c r="H508" s="3"/>
    </row>
    <row r="509" spans="7:8" ht="13.2" x14ac:dyDescent="0.25">
      <c r="G509" s="2"/>
      <c r="H509" s="3"/>
    </row>
    <row r="510" spans="7:8" ht="13.2" x14ac:dyDescent="0.25">
      <c r="G510" s="2"/>
      <c r="H510" s="3"/>
    </row>
    <row r="511" spans="7:8" ht="13.2" x14ac:dyDescent="0.25">
      <c r="G511" s="2"/>
      <c r="H511" s="3"/>
    </row>
    <row r="512" spans="7:8" ht="13.2" x14ac:dyDescent="0.25">
      <c r="G512" s="2"/>
      <c r="H512" s="3"/>
    </row>
    <row r="513" spans="7:8" ht="13.2" x14ac:dyDescent="0.25">
      <c r="G513" s="2"/>
      <c r="H513" s="3"/>
    </row>
    <row r="514" spans="7:8" ht="13.2" x14ac:dyDescent="0.25">
      <c r="G514" s="2"/>
      <c r="H514" s="3"/>
    </row>
    <row r="515" spans="7:8" ht="13.2" x14ac:dyDescent="0.25">
      <c r="G515" s="2"/>
      <c r="H515" s="3"/>
    </row>
    <row r="516" spans="7:8" ht="13.2" x14ac:dyDescent="0.25">
      <c r="G516" s="2"/>
      <c r="H516" s="3"/>
    </row>
    <row r="517" spans="7:8" ht="13.2" x14ac:dyDescent="0.25">
      <c r="G517" s="2"/>
      <c r="H517" s="3"/>
    </row>
    <row r="518" spans="7:8" ht="13.2" x14ac:dyDescent="0.25">
      <c r="G518" s="2"/>
      <c r="H518" s="3"/>
    </row>
    <row r="519" spans="7:8" ht="13.2" x14ac:dyDescent="0.25">
      <c r="G519" s="2"/>
      <c r="H519" s="3"/>
    </row>
    <row r="520" spans="7:8" ht="13.2" x14ac:dyDescent="0.25">
      <c r="G520" s="2"/>
      <c r="H520" s="3"/>
    </row>
    <row r="521" spans="7:8" ht="13.2" x14ac:dyDescent="0.25">
      <c r="G521" s="2"/>
      <c r="H521" s="3"/>
    </row>
    <row r="522" spans="7:8" ht="13.2" x14ac:dyDescent="0.25">
      <c r="G522" s="2"/>
      <c r="H522" s="3"/>
    </row>
    <row r="523" spans="7:8" ht="13.2" x14ac:dyDescent="0.25">
      <c r="G523" s="2"/>
      <c r="H523" s="3"/>
    </row>
    <row r="524" spans="7:8" ht="13.2" x14ac:dyDescent="0.25">
      <c r="G524" s="2"/>
      <c r="H524" s="3"/>
    </row>
    <row r="525" spans="7:8" ht="13.2" x14ac:dyDescent="0.25">
      <c r="G525" s="2"/>
      <c r="H525" s="3"/>
    </row>
    <row r="526" spans="7:8" ht="13.2" x14ac:dyDescent="0.25">
      <c r="G526" s="2"/>
      <c r="H526" s="3"/>
    </row>
    <row r="527" spans="7:8" ht="13.2" x14ac:dyDescent="0.25">
      <c r="G527" s="2"/>
      <c r="H527" s="3"/>
    </row>
    <row r="528" spans="7:8" ht="13.2" x14ac:dyDescent="0.25">
      <c r="G528" s="2"/>
      <c r="H528" s="3"/>
    </row>
    <row r="529" spans="7:8" ht="13.2" x14ac:dyDescent="0.25">
      <c r="G529" s="2"/>
      <c r="H529" s="3"/>
    </row>
    <row r="530" spans="7:8" ht="13.2" x14ac:dyDescent="0.25">
      <c r="G530" s="2"/>
      <c r="H530" s="3"/>
    </row>
    <row r="531" spans="7:8" ht="13.2" x14ac:dyDescent="0.25">
      <c r="G531" s="2"/>
      <c r="H531" s="3"/>
    </row>
    <row r="532" spans="7:8" ht="13.2" x14ac:dyDescent="0.25">
      <c r="G532" s="2"/>
      <c r="H532" s="3"/>
    </row>
    <row r="533" spans="7:8" ht="13.2" x14ac:dyDescent="0.25">
      <c r="G533" s="2"/>
      <c r="H533" s="3"/>
    </row>
    <row r="534" spans="7:8" ht="13.2" x14ac:dyDescent="0.25">
      <c r="G534" s="2"/>
      <c r="H534" s="3"/>
    </row>
    <row r="535" spans="7:8" ht="13.2" x14ac:dyDescent="0.25">
      <c r="G535" s="2"/>
      <c r="H535" s="3"/>
    </row>
    <row r="536" spans="7:8" ht="13.2" x14ac:dyDescent="0.25">
      <c r="G536" s="2"/>
      <c r="H536" s="3"/>
    </row>
    <row r="537" spans="7:8" ht="13.2" x14ac:dyDescent="0.25">
      <c r="G537" s="2"/>
      <c r="H537" s="3"/>
    </row>
    <row r="538" spans="7:8" ht="13.2" x14ac:dyDescent="0.25">
      <c r="G538" s="2"/>
      <c r="H538" s="3"/>
    </row>
    <row r="539" spans="7:8" ht="13.2" x14ac:dyDescent="0.25">
      <c r="G539" s="2"/>
      <c r="H539" s="3"/>
    </row>
    <row r="540" spans="7:8" ht="13.2" x14ac:dyDescent="0.25">
      <c r="G540" s="2"/>
      <c r="H540" s="3"/>
    </row>
    <row r="541" spans="7:8" ht="13.2" x14ac:dyDescent="0.25">
      <c r="G541" s="2"/>
      <c r="H541" s="3"/>
    </row>
    <row r="542" spans="7:8" ht="13.2" x14ac:dyDescent="0.25">
      <c r="G542" s="2"/>
      <c r="H542" s="3"/>
    </row>
    <row r="543" spans="7:8" ht="13.2" x14ac:dyDescent="0.25">
      <c r="G543" s="2"/>
      <c r="H543" s="3"/>
    </row>
    <row r="544" spans="7:8" ht="13.2" x14ac:dyDescent="0.25">
      <c r="G544" s="2"/>
      <c r="H544" s="3"/>
    </row>
    <row r="545" spans="7:8" ht="13.2" x14ac:dyDescent="0.25">
      <c r="G545" s="2"/>
      <c r="H545" s="3"/>
    </row>
    <row r="546" spans="7:8" ht="13.2" x14ac:dyDescent="0.25">
      <c r="G546" s="2"/>
      <c r="H546" s="3"/>
    </row>
    <row r="547" spans="7:8" ht="13.2" x14ac:dyDescent="0.25">
      <c r="G547" s="2"/>
      <c r="H547" s="3"/>
    </row>
    <row r="548" spans="7:8" ht="13.2" x14ac:dyDescent="0.25">
      <c r="G548" s="2"/>
      <c r="H548" s="3"/>
    </row>
    <row r="549" spans="7:8" ht="13.2" x14ac:dyDescent="0.25">
      <c r="G549" s="2"/>
      <c r="H549" s="3"/>
    </row>
    <row r="550" spans="7:8" ht="13.2" x14ac:dyDescent="0.25">
      <c r="G550" s="2"/>
      <c r="H550" s="3"/>
    </row>
    <row r="551" spans="7:8" ht="13.2" x14ac:dyDescent="0.25">
      <c r="G551" s="2"/>
      <c r="H551" s="3"/>
    </row>
    <row r="552" spans="7:8" ht="13.2" x14ac:dyDescent="0.25">
      <c r="G552" s="2"/>
      <c r="H552" s="3"/>
    </row>
    <row r="553" spans="7:8" ht="13.2" x14ac:dyDescent="0.25">
      <c r="G553" s="2"/>
      <c r="H553" s="3"/>
    </row>
    <row r="554" spans="7:8" ht="13.2" x14ac:dyDescent="0.25">
      <c r="G554" s="2"/>
      <c r="H554" s="3"/>
    </row>
    <row r="555" spans="7:8" ht="13.2" x14ac:dyDescent="0.25">
      <c r="G555" s="2"/>
      <c r="H555" s="3"/>
    </row>
    <row r="556" spans="7:8" ht="13.2" x14ac:dyDescent="0.25">
      <c r="G556" s="2"/>
      <c r="H556" s="3"/>
    </row>
    <row r="557" spans="7:8" ht="13.2" x14ac:dyDescent="0.25">
      <c r="G557" s="2"/>
      <c r="H557" s="3"/>
    </row>
    <row r="558" spans="7:8" ht="13.2" x14ac:dyDescent="0.25">
      <c r="G558" s="2"/>
      <c r="H558" s="3"/>
    </row>
    <row r="559" spans="7:8" ht="13.2" x14ac:dyDescent="0.25">
      <c r="G559" s="2"/>
      <c r="H559" s="3"/>
    </row>
    <row r="560" spans="7:8" ht="13.2" x14ac:dyDescent="0.25">
      <c r="G560" s="2"/>
      <c r="H560" s="3"/>
    </row>
    <row r="561" spans="7:8" ht="13.2" x14ac:dyDescent="0.25">
      <c r="G561" s="2"/>
      <c r="H561" s="3"/>
    </row>
    <row r="562" spans="7:8" ht="13.2" x14ac:dyDescent="0.25">
      <c r="G562" s="2"/>
      <c r="H562" s="3"/>
    </row>
    <row r="563" spans="7:8" ht="13.2" x14ac:dyDescent="0.25">
      <c r="G563" s="2"/>
      <c r="H563" s="3"/>
    </row>
    <row r="564" spans="7:8" ht="13.2" x14ac:dyDescent="0.25">
      <c r="G564" s="2"/>
      <c r="H564" s="3"/>
    </row>
    <row r="565" spans="7:8" ht="13.2" x14ac:dyDescent="0.25">
      <c r="G565" s="2"/>
      <c r="H565" s="3"/>
    </row>
    <row r="566" spans="7:8" ht="13.2" x14ac:dyDescent="0.25">
      <c r="G566" s="2"/>
      <c r="H566" s="3"/>
    </row>
    <row r="567" spans="7:8" ht="13.2" x14ac:dyDescent="0.25">
      <c r="G567" s="2"/>
      <c r="H567" s="3"/>
    </row>
    <row r="568" spans="7:8" ht="13.2" x14ac:dyDescent="0.25">
      <c r="G568" s="2"/>
      <c r="H568" s="3"/>
    </row>
    <row r="569" spans="7:8" ht="13.2" x14ac:dyDescent="0.25">
      <c r="G569" s="2"/>
      <c r="H569" s="3"/>
    </row>
    <row r="570" spans="7:8" ht="13.2" x14ac:dyDescent="0.25">
      <c r="G570" s="2"/>
      <c r="H570" s="3"/>
    </row>
    <row r="571" spans="7:8" ht="13.2" x14ac:dyDescent="0.25">
      <c r="G571" s="2"/>
      <c r="H571" s="3"/>
    </row>
    <row r="572" spans="7:8" ht="13.2" x14ac:dyDescent="0.25">
      <c r="G572" s="2"/>
      <c r="H572" s="3"/>
    </row>
    <row r="573" spans="7:8" ht="13.2" x14ac:dyDescent="0.25">
      <c r="G573" s="2"/>
      <c r="H573" s="3"/>
    </row>
    <row r="574" spans="7:8" ht="13.2" x14ac:dyDescent="0.25">
      <c r="G574" s="2"/>
      <c r="H574" s="3"/>
    </row>
    <row r="575" spans="7:8" ht="13.2" x14ac:dyDescent="0.25">
      <c r="G575" s="2"/>
      <c r="H575" s="3"/>
    </row>
    <row r="576" spans="7:8" ht="13.2" x14ac:dyDescent="0.25">
      <c r="G576" s="2"/>
      <c r="H576" s="3"/>
    </row>
    <row r="577" spans="7:8" ht="13.2" x14ac:dyDescent="0.25">
      <c r="G577" s="2"/>
      <c r="H577" s="3"/>
    </row>
    <row r="578" spans="7:8" ht="13.2" x14ac:dyDescent="0.25">
      <c r="G578" s="2"/>
      <c r="H578" s="3"/>
    </row>
    <row r="579" spans="7:8" ht="13.2" x14ac:dyDescent="0.25">
      <c r="G579" s="2"/>
      <c r="H579" s="3"/>
    </row>
    <row r="580" spans="7:8" ht="13.2" x14ac:dyDescent="0.25">
      <c r="G580" s="2"/>
      <c r="H580" s="3"/>
    </row>
    <row r="581" spans="7:8" ht="13.2" x14ac:dyDescent="0.25">
      <c r="G581" s="2"/>
      <c r="H581" s="3"/>
    </row>
    <row r="582" spans="7:8" ht="13.2" x14ac:dyDescent="0.25">
      <c r="G582" s="2"/>
      <c r="H582" s="3"/>
    </row>
    <row r="583" spans="7:8" ht="13.2" x14ac:dyDescent="0.25">
      <c r="G583" s="2"/>
      <c r="H583" s="3"/>
    </row>
    <row r="584" spans="7:8" ht="13.2" x14ac:dyDescent="0.25">
      <c r="G584" s="2"/>
      <c r="H584" s="3"/>
    </row>
    <row r="585" spans="7:8" ht="13.2" x14ac:dyDescent="0.25">
      <c r="G585" s="2"/>
      <c r="H585" s="3"/>
    </row>
    <row r="586" spans="7:8" ht="13.2" x14ac:dyDescent="0.25">
      <c r="G586" s="2"/>
      <c r="H586" s="3"/>
    </row>
    <row r="587" spans="7:8" ht="13.2" x14ac:dyDescent="0.25">
      <c r="G587" s="2"/>
      <c r="H587" s="3"/>
    </row>
    <row r="588" spans="7:8" ht="13.2" x14ac:dyDescent="0.25">
      <c r="G588" s="2"/>
      <c r="H588" s="3"/>
    </row>
    <row r="589" spans="7:8" ht="13.2" x14ac:dyDescent="0.25">
      <c r="G589" s="2"/>
      <c r="H589" s="3"/>
    </row>
    <row r="590" spans="7:8" ht="13.2" x14ac:dyDescent="0.25">
      <c r="G590" s="2"/>
      <c r="H590" s="3"/>
    </row>
    <row r="591" spans="7:8" ht="13.2" x14ac:dyDescent="0.25">
      <c r="G591" s="2"/>
      <c r="H591" s="3"/>
    </row>
    <row r="592" spans="7:8" ht="13.2" x14ac:dyDescent="0.25">
      <c r="G592" s="2"/>
      <c r="H592" s="3"/>
    </row>
    <row r="593" spans="7:8" ht="13.2" x14ac:dyDescent="0.25">
      <c r="G593" s="2"/>
      <c r="H593" s="3"/>
    </row>
    <row r="594" spans="7:8" ht="13.2" x14ac:dyDescent="0.25">
      <c r="G594" s="2"/>
      <c r="H594" s="3"/>
    </row>
    <row r="595" spans="7:8" ht="13.2" x14ac:dyDescent="0.25">
      <c r="G595" s="2"/>
      <c r="H595" s="3"/>
    </row>
    <row r="596" spans="7:8" ht="13.2" x14ac:dyDescent="0.25">
      <c r="G596" s="2"/>
      <c r="H596" s="3"/>
    </row>
    <row r="597" spans="7:8" ht="13.2" x14ac:dyDescent="0.25">
      <c r="G597" s="2"/>
      <c r="H597" s="3"/>
    </row>
    <row r="598" spans="7:8" ht="13.2" x14ac:dyDescent="0.25">
      <c r="G598" s="2"/>
      <c r="H598" s="3"/>
    </row>
    <row r="599" spans="7:8" ht="13.2" x14ac:dyDescent="0.25">
      <c r="G599" s="2"/>
      <c r="H599" s="3"/>
    </row>
    <row r="600" spans="7:8" ht="13.2" x14ac:dyDescent="0.25">
      <c r="G600" s="2"/>
      <c r="H600" s="3"/>
    </row>
    <row r="601" spans="7:8" ht="13.2" x14ac:dyDescent="0.25">
      <c r="G601" s="2"/>
      <c r="H601" s="3"/>
    </row>
    <row r="602" spans="7:8" ht="13.2" x14ac:dyDescent="0.25">
      <c r="G602" s="2"/>
      <c r="H602" s="3"/>
    </row>
    <row r="603" spans="7:8" ht="13.2" x14ac:dyDescent="0.25">
      <c r="G603" s="2"/>
      <c r="H603" s="3"/>
    </row>
    <row r="604" spans="7:8" ht="13.2" x14ac:dyDescent="0.25">
      <c r="G604" s="2"/>
      <c r="H604" s="3"/>
    </row>
    <row r="605" spans="7:8" ht="13.2" x14ac:dyDescent="0.25">
      <c r="G605" s="2"/>
      <c r="H605" s="3"/>
    </row>
    <row r="606" spans="7:8" ht="13.2" x14ac:dyDescent="0.25">
      <c r="G606" s="2"/>
      <c r="H606" s="3"/>
    </row>
    <row r="607" spans="7:8" ht="13.2" x14ac:dyDescent="0.25">
      <c r="G607" s="2"/>
      <c r="H607" s="3"/>
    </row>
    <row r="608" spans="7:8" ht="13.2" x14ac:dyDescent="0.25">
      <c r="G608" s="2"/>
      <c r="H608" s="3"/>
    </row>
    <row r="609" spans="7:8" ht="13.2" x14ac:dyDescent="0.25">
      <c r="G609" s="2"/>
      <c r="H609" s="3"/>
    </row>
    <row r="610" spans="7:8" ht="13.2" x14ac:dyDescent="0.25">
      <c r="G610" s="2"/>
      <c r="H610" s="3"/>
    </row>
    <row r="611" spans="7:8" ht="13.2" x14ac:dyDescent="0.25">
      <c r="G611" s="2"/>
      <c r="H611" s="3"/>
    </row>
    <row r="612" spans="7:8" ht="13.2" x14ac:dyDescent="0.25">
      <c r="G612" s="2"/>
      <c r="H612" s="3"/>
    </row>
    <row r="613" spans="7:8" ht="13.2" x14ac:dyDescent="0.25">
      <c r="G613" s="2"/>
      <c r="H613" s="3"/>
    </row>
    <row r="614" spans="7:8" ht="13.2" x14ac:dyDescent="0.25">
      <c r="G614" s="2"/>
      <c r="H614" s="3"/>
    </row>
    <row r="615" spans="7:8" ht="13.2" x14ac:dyDescent="0.25">
      <c r="G615" s="2"/>
      <c r="H615" s="3"/>
    </row>
    <row r="616" spans="7:8" ht="13.2" x14ac:dyDescent="0.25">
      <c r="G616" s="2"/>
      <c r="H616" s="3"/>
    </row>
    <row r="617" spans="7:8" ht="13.2" x14ac:dyDescent="0.25">
      <c r="G617" s="2"/>
      <c r="H617" s="3"/>
    </row>
    <row r="618" spans="7:8" ht="13.2" x14ac:dyDescent="0.25">
      <c r="G618" s="2"/>
      <c r="H618" s="3"/>
    </row>
    <row r="619" spans="7:8" ht="13.2" x14ac:dyDescent="0.25">
      <c r="G619" s="2"/>
      <c r="H619" s="3"/>
    </row>
    <row r="620" spans="7:8" ht="13.2" x14ac:dyDescent="0.25">
      <c r="G620" s="2"/>
      <c r="H620" s="3"/>
    </row>
    <row r="621" spans="7:8" ht="13.2" x14ac:dyDescent="0.25">
      <c r="G621" s="2"/>
      <c r="H621" s="3"/>
    </row>
    <row r="622" spans="7:8" ht="13.2" x14ac:dyDescent="0.25">
      <c r="G622" s="2"/>
      <c r="H622" s="3"/>
    </row>
    <row r="623" spans="7:8" ht="13.2" x14ac:dyDescent="0.25">
      <c r="G623" s="2"/>
      <c r="H623" s="3"/>
    </row>
    <row r="624" spans="7:8" ht="13.2" x14ac:dyDescent="0.25">
      <c r="G624" s="2"/>
      <c r="H624" s="3"/>
    </row>
    <row r="625" spans="7:8" ht="13.2" x14ac:dyDescent="0.25">
      <c r="G625" s="2"/>
      <c r="H625" s="3"/>
    </row>
    <row r="626" spans="7:8" ht="13.2" x14ac:dyDescent="0.25">
      <c r="G626" s="2"/>
      <c r="H626" s="3"/>
    </row>
    <row r="627" spans="7:8" ht="13.2" x14ac:dyDescent="0.25">
      <c r="G627" s="2"/>
      <c r="H627" s="3"/>
    </row>
    <row r="628" spans="7:8" ht="13.2" x14ac:dyDescent="0.25">
      <c r="G628" s="2"/>
      <c r="H628" s="3"/>
    </row>
    <row r="629" spans="7:8" ht="13.2" x14ac:dyDescent="0.25">
      <c r="G629" s="2"/>
      <c r="H629" s="3"/>
    </row>
    <row r="630" spans="7:8" ht="13.2" x14ac:dyDescent="0.25">
      <c r="G630" s="2"/>
      <c r="H630" s="3"/>
    </row>
    <row r="631" spans="7:8" ht="13.2" x14ac:dyDescent="0.25">
      <c r="G631" s="2"/>
      <c r="H631" s="3"/>
    </row>
    <row r="632" spans="7:8" ht="13.2" x14ac:dyDescent="0.25">
      <c r="G632" s="2"/>
      <c r="H632" s="3"/>
    </row>
    <row r="633" spans="7:8" ht="13.2" x14ac:dyDescent="0.25">
      <c r="G633" s="2"/>
      <c r="H633" s="3"/>
    </row>
    <row r="634" spans="7:8" ht="13.2" x14ac:dyDescent="0.25">
      <c r="G634" s="2"/>
      <c r="H634" s="3"/>
    </row>
    <row r="635" spans="7:8" ht="13.2" x14ac:dyDescent="0.25">
      <c r="G635" s="2"/>
      <c r="H635" s="3"/>
    </row>
    <row r="636" spans="7:8" ht="13.2" x14ac:dyDescent="0.25">
      <c r="G636" s="2"/>
      <c r="H636" s="3"/>
    </row>
    <row r="637" spans="7:8" ht="13.2" x14ac:dyDescent="0.25">
      <c r="G637" s="2"/>
      <c r="H637" s="3"/>
    </row>
    <row r="638" spans="7:8" ht="13.2" x14ac:dyDescent="0.25">
      <c r="G638" s="2"/>
      <c r="H638" s="3"/>
    </row>
    <row r="639" spans="7:8" ht="13.2" x14ac:dyDescent="0.25">
      <c r="G639" s="2"/>
      <c r="H639" s="3"/>
    </row>
    <row r="640" spans="7:8" ht="13.2" x14ac:dyDescent="0.25">
      <c r="G640" s="2"/>
      <c r="H640" s="3"/>
    </row>
    <row r="641" spans="7:8" ht="13.2" x14ac:dyDescent="0.25">
      <c r="G641" s="2"/>
      <c r="H641" s="3"/>
    </row>
    <row r="642" spans="7:8" ht="13.2" x14ac:dyDescent="0.25">
      <c r="G642" s="2"/>
      <c r="H642" s="3"/>
    </row>
    <row r="643" spans="7:8" ht="13.2" x14ac:dyDescent="0.25">
      <c r="G643" s="2"/>
      <c r="H643" s="3"/>
    </row>
    <row r="644" spans="7:8" ht="13.2" x14ac:dyDescent="0.25">
      <c r="G644" s="2"/>
      <c r="H644" s="3"/>
    </row>
    <row r="645" spans="7:8" ht="13.2" x14ac:dyDescent="0.25">
      <c r="G645" s="2"/>
      <c r="H645" s="3"/>
    </row>
    <row r="646" spans="7:8" ht="13.2" x14ac:dyDescent="0.25">
      <c r="G646" s="2"/>
      <c r="H646" s="3"/>
    </row>
    <row r="647" spans="7:8" ht="13.2" x14ac:dyDescent="0.25">
      <c r="G647" s="2"/>
      <c r="H647" s="3"/>
    </row>
    <row r="648" spans="7:8" ht="13.2" x14ac:dyDescent="0.25">
      <c r="G648" s="2"/>
      <c r="H648" s="3"/>
    </row>
    <row r="649" spans="7:8" ht="13.2" x14ac:dyDescent="0.25">
      <c r="G649" s="2"/>
      <c r="H649" s="3"/>
    </row>
    <row r="650" spans="7:8" ht="13.2" x14ac:dyDescent="0.25">
      <c r="G650" s="2"/>
      <c r="H650" s="3"/>
    </row>
    <row r="651" spans="7:8" ht="13.2" x14ac:dyDescent="0.25">
      <c r="G651" s="2"/>
      <c r="H651" s="3"/>
    </row>
    <row r="652" spans="7:8" ht="13.2" x14ac:dyDescent="0.25">
      <c r="G652" s="2"/>
      <c r="H652" s="3"/>
    </row>
    <row r="653" spans="7:8" ht="13.2" x14ac:dyDescent="0.25">
      <c r="G653" s="2"/>
      <c r="H653" s="3"/>
    </row>
    <row r="654" spans="7:8" ht="13.2" x14ac:dyDescent="0.25">
      <c r="G654" s="2"/>
      <c r="H654" s="3"/>
    </row>
    <row r="655" spans="7:8" ht="13.2" x14ac:dyDescent="0.25">
      <c r="G655" s="2"/>
      <c r="H655" s="3"/>
    </row>
    <row r="656" spans="7:8" ht="13.2" x14ac:dyDescent="0.25">
      <c r="G656" s="2"/>
      <c r="H656" s="3"/>
    </row>
    <row r="657" spans="7:8" ht="13.2" x14ac:dyDescent="0.25">
      <c r="G657" s="2"/>
      <c r="H657" s="3"/>
    </row>
    <row r="658" spans="7:8" ht="13.2" x14ac:dyDescent="0.25">
      <c r="G658" s="2"/>
      <c r="H658" s="3"/>
    </row>
    <row r="659" spans="7:8" ht="13.2" x14ac:dyDescent="0.25">
      <c r="G659" s="2"/>
      <c r="H659" s="3"/>
    </row>
    <row r="660" spans="7:8" ht="13.2" x14ac:dyDescent="0.25">
      <c r="G660" s="2"/>
      <c r="H660" s="3"/>
    </row>
    <row r="661" spans="7:8" ht="13.2" x14ac:dyDescent="0.25">
      <c r="G661" s="2"/>
      <c r="H661" s="3"/>
    </row>
    <row r="662" spans="7:8" ht="13.2" x14ac:dyDescent="0.25">
      <c r="G662" s="2"/>
      <c r="H662" s="3"/>
    </row>
    <row r="663" spans="7:8" ht="13.2" x14ac:dyDescent="0.25">
      <c r="G663" s="2"/>
      <c r="H663" s="3"/>
    </row>
    <row r="664" spans="7:8" ht="13.2" x14ac:dyDescent="0.25">
      <c r="G664" s="2"/>
      <c r="H664" s="3"/>
    </row>
    <row r="665" spans="7:8" ht="13.2" x14ac:dyDescent="0.25">
      <c r="G665" s="2"/>
      <c r="H665" s="3"/>
    </row>
    <row r="666" spans="7:8" ht="13.2" x14ac:dyDescent="0.25">
      <c r="G666" s="2"/>
      <c r="H666" s="3"/>
    </row>
    <row r="667" spans="7:8" ht="13.2" x14ac:dyDescent="0.25">
      <c r="G667" s="2"/>
      <c r="H667" s="3"/>
    </row>
    <row r="668" spans="7:8" ht="13.2" x14ac:dyDescent="0.25">
      <c r="G668" s="2"/>
      <c r="H668" s="3"/>
    </row>
    <row r="669" spans="7:8" ht="13.2" x14ac:dyDescent="0.25">
      <c r="G669" s="2"/>
      <c r="H669" s="3"/>
    </row>
    <row r="670" spans="7:8" ht="13.2" x14ac:dyDescent="0.25">
      <c r="G670" s="2"/>
      <c r="H670" s="3"/>
    </row>
    <row r="671" spans="7:8" ht="13.2" x14ac:dyDescent="0.25">
      <c r="G671" s="2"/>
      <c r="H671" s="3"/>
    </row>
    <row r="672" spans="7:8" ht="13.2" x14ac:dyDescent="0.25">
      <c r="G672" s="2"/>
      <c r="H672" s="3"/>
    </row>
    <row r="673" spans="7:8" ht="13.2" x14ac:dyDescent="0.25">
      <c r="G673" s="2"/>
      <c r="H673" s="3"/>
    </row>
    <row r="674" spans="7:8" ht="13.2" x14ac:dyDescent="0.25">
      <c r="G674" s="2"/>
      <c r="H674" s="3"/>
    </row>
    <row r="675" spans="7:8" ht="13.2" x14ac:dyDescent="0.25">
      <c r="G675" s="2"/>
      <c r="H675" s="3"/>
    </row>
    <row r="676" spans="7:8" ht="13.2" x14ac:dyDescent="0.25">
      <c r="G676" s="2"/>
      <c r="H676" s="3"/>
    </row>
    <row r="677" spans="7:8" ht="13.2" x14ac:dyDescent="0.25">
      <c r="G677" s="2"/>
      <c r="H677" s="3"/>
    </row>
    <row r="678" spans="7:8" ht="13.2" x14ac:dyDescent="0.25">
      <c r="G678" s="2"/>
      <c r="H678" s="3"/>
    </row>
    <row r="679" spans="7:8" ht="13.2" x14ac:dyDescent="0.25">
      <c r="G679" s="2"/>
      <c r="H679" s="3"/>
    </row>
    <row r="680" spans="7:8" ht="13.2" x14ac:dyDescent="0.25">
      <c r="G680" s="2"/>
      <c r="H680" s="3"/>
    </row>
    <row r="681" spans="7:8" ht="13.2" x14ac:dyDescent="0.25">
      <c r="G681" s="2"/>
      <c r="H681" s="3"/>
    </row>
    <row r="682" spans="7:8" ht="13.2" x14ac:dyDescent="0.25">
      <c r="G682" s="2"/>
      <c r="H682" s="3"/>
    </row>
    <row r="683" spans="7:8" ht="13.2" x14ac:dyDescent="0.25">
      <c r="G683" s="2"/>
      <c r="H683" s="3"/>
    </row>
    <row r="684" spans="7:8" ht="13.2" x14ac:dyDescent="0.25">
      <c r="G684" s="2"/>
      <c r="H684" s="3"/>
    </row>
    <row r="685" spans="7:8" ht="13.2" x14ac:dyDescent="0.25">
      <c r="G685" s="2"/>
      <c r="H685" s="3"/>
    </row>
    <row r="686" spans="7:8" ht="13.2" x14ac:dyDescent="0.25">
      <c r="G686" s="2"/>
      <c r="H686" s="3"/>
    </row>
    <row r="687" spans="7:8" ht="13.2" x14ac:dyDescent="0.25">
      <c r="G687" s="2"/>
      <c r="H687" s="3"/>
    </row>
    <row r="688" spans="7:8" ht="13.2" x14ac:dyDescent="0.25">
      <c r="G688" s="2"/>
      <c r="H688" s="3"/>
    </row>
    <row r="689" spans="7:8" ht="13.2" x14ac:dyDescent="0.25">
      <c r="G689" s="2"/>
      <c r="H689" s="3"/>
    </row>
    <row r="690" spans="7:8" ht="13.2" x14ac:dyDescent="0.25">
      <c r="G690" s="2"/>
      <c r="H690" s="3"/>
    </row>
    <row r="691" spans="7:8" ht="13.2" x14ac:dyDescent="0.25">
      <c r="G691" s="2"/>
      <c r="H691" s="3"/>
    </row>
    <row r="692" spans="7:8" ht="13.2" x14ac:dyDescent="0.25">
      <c r="G692" s="2"/>
      <c r="H692" s="3"/>
    </row>
    <row r="693" spans="7:8" ht="13.2" x14ac:dyDescent="0.25">
      <c r="G693" s="2"/>
      <c r="H693" s="3"/>
    </row>
    <row r="694" spans="7:8" ht="13.2" x14ac:dyDescent="0.25">
      <c r="G694" s="2"/>
      <c r="H694" s="3"/>
    </row>
    <row r="695" spans="7:8" ht="13.2" x14ac:dyDescent="0.25">
      <c r="G695" s="2"/>
      <c r="H695" s="3"/>
    </row>
    <row r="696" spans="7:8" ht="13.2" x14ac:dyDescent="0.25">
      <c r="G696" s="2"/>
      <c r="H696" s="3"/>
    </row>
    <row r="697" spans="7:8" ht="13.2" x14ac:dyDescent="0.25">
      <c r="G697" s="2"/>
      <c r="H697" s="3"/>
    </row>
    <row r="698" spans="7:8" ht="13.2" x14ac:dyDescent="0.25">
      <c r="G698" s="2"/>
      <c r="H698" s="3"/>
    </row>
    <row r="699" spans="7:8" ht="13.2" x14ac:dyDescent="0.25">
      <c r="G699" s="2"/>
      <c r="H699" s="3"/>
    </row>
    <row r="700" spans="7:8" ht="13.2" x14ac:dyDescent="0.25">
      <c r="G700" s="2"/>
      <c r="H700" s="3"/>
    </row>
    <row r="701" spans="7:8" ht="13.2" x14ac:dyDescent="0.25">
      <c r="G701" s="2"/>
      <c r="H701" s="3"/>
    </row>
    <row r="702" spans="7:8" ht="13.2" x14ac:dyDescent="0.25">
      <c r="G702" s="2"/>
      <c r="H702" s="3"/>
    </row>
    <row r="703" spans="7:8" ht="13.2" x14ac:dyDescent="0.25">
      <c r="G703" s="2"/>
      <c r="H703" s="3"/>
    </row>
    <row r="704" spans="7:8" ht="13.2" x14ac:dyDescent="0.25">
      <c r="G704" s="2"/>
      <c r="H704" s="3"/>
    </row>
    <row r="705" spans="7:8" ht="13.2" x14ac:dyDescent="0.25">
      <c r="G705" s="2"/>
      <c r="H705" s="3"/>
    </row>
    <row r="706" spans="7:8" ht="13.2" x14ac:dyDescent="0.25">
      <c r="G706" s="2"/>
      <c r="H706" s="3"/>
    </row>
    <row r="707" spans="7:8" ht="13.2" x14ac:dyDescent="0.25">
      <c r="G707" s="2"/>
      <c r="H707" s="3"/>
    </row>
    <row r="708" spans="7:8" ht="13.2" x14ac:dyDescent="0.25">
      <c r="G708" s="2"/>
      <c r="H708" s="3"/>
    </row>
    <row r="709" spans="7:8" ht="13.2" x14ac:dyDescent="0.25">
      <c r="G709" s="2"/>
      <c r="H709" s="3"/>
    </row>
    <row r="710" spans="7:8" ht="13.2" x14ac:dyDescent="0.25">
      <c r="G710" s="2"/>
      <c r="H710" s="3"/>
    </row>
    <row r="711" spans="7:8" ht="13.2" x14ac:dyDescent="0.25">
      <c r="G711" s="2"/>
      <c r="H711" s="3"/>
    </row>
    <row r="712" spans="7:8" ht="13.2" x14ac:dyDescent="0.25">
      <c r="G712" s="2"/>
      <c r="H712" s="3"/>
    </row>
    <row r="713" spans="7:8" ht="13.2" x14ac:dyDescent="0.25">
      <c r="G713" s="2"/>
      <c r="H713" s="3"/>
    </row>
    <row r="714" spans="7:8" ht="13.2" x14ac:dyDescent="0.25">
      <c r="G714" s="2"/>
      <c r="H714" s="3"/>
    </row>
    <row r="715" spans="7:8" ht="13.2" x14ac:dyDescent="0.25">
      <c r="G715" s="2"/>
      <c r="H715" s="3"/>
    </row>
    <row r="716" spans="7:8" ht="13.2" x14ac:dyDescent="0.25">
      <c r="G716" s="2"/>
      <c r="H716" s="3"/>
    </row>
    <row r="717" spans="7:8" ht="13.2" x14ac:dyDescent="0.25">
      <c r="G717" s="2"/>
      <c r="H717" s="3"/>
    </row>
    <row r="718" spans="7:8" ht="13.2" x14ac:dyDescent="0.25">
      <c r="G718" s="2"/>
      <c r="H718" s="3"/>
    </row>
    <row r="719" spans="7:8" ht="13.2" x14ac:dyDescent="0.25">
      <c r="G719" s="2"/>
      <c r="H719" s="3"/>
    </row>
    <row r="720" spans="7:8" ht="13.2" x14ac:dyDescent="0.25">
      <c r="G720" s="2"/>
      <c r="H720" s="3"/>
    </row>
    <row r="721" spans="7:8" ht="13.2" x14ac:dyDescent="0.25">
      <c r="G721" s="2"/>
      <c r="H721" s="3"/>
    </row>
    <row r="722" spans="7:8" ht="13.2" x14ac:dyDescent="0.25">
      <c r="G722" s="2"/>
      <c r="H722" s="3"/>
    </row>
    <row r="723" spans="7:8" ht="13.2" x14ac:dyDescent="0.25">
      <c r="G723" s="2"/>
      <c r="H723" s="3"/>
    </row>
    <row r="724" spans="7:8" ht="13.2" x14ac:dyDescent="0.25">
      <c r="G724" s="2"/>
      <c r="H724" s="3"/>
    </row>
    <row r="725" spans="7:8" ht="13.2" x14ac:dyDescent="0.25">
      <c r="G725" s="2"/>
      <c r="H725" s="3"/>
    </row>
    <row r="726" spans="7:8" ht="13.2" x14ac:dyDescent="0.25">
      <c r="G726" s="2"/>
      <c r="H726" s="3"/>
    </row>
    <row r="727" spans="7:8" ht="13.2" x14ac:dyDescent="0.25">
      <c r="G727" s="2"/>
      <c r="H727" s="3"/>
    </row>
    <row r="728" spans="7:8" ht="13.2" x14ac:dyDescent="0.25">
      <c r="G728" s="2"/>
      <c r="H728" s="3"/>
    </row>
    <row r="729" spans="7:8" ht="13.2" x14ac:dyDescent="0.25">
      <c r="G729" s="2"/>
      <c r="H729" s="3"/>
    </row>
    <row r="730" spans="7:8" ht="13.2" x14ac:dyDescent="0.25">
      <c r="G730" s="2"/>
      <c r="H730" s="3"/>
    </row>
    <row r="731" spans="7:8" ht="13.2" x14ac:dyDescent="0.25">
      <c r="G731" s="2"/>
      <c r="H731" s="3"/>
    </row>
    <row r="732" spans="7:8" ht="13.2" x14ac:dyDescent="0.25">
      <c r="G732" s="2"/>
      <c r="H732" s="3"/>
    </row>
    <row r="733" spans="7:8" ht="13.2" x14ac:dyDescent="0.25">
      <c r="G733" s="2"/>
      <c r="H733" s="3"/>
    </row>
    <row r="734" spans="7:8" ht="13.2" x14ac:dyDescent="0.25">
      <c r="G734" s="2"/>
      <c r="H734" s="3"/>
    </row>
    <row r="735" spans="7:8" ht="13.2" x14ac:dyDescent="0.25">
      <c r="G735" s="2"/>
      <c r="H735" s="3"/>
    </row>
    <row r="736" spans="7:8" ht="13.2" x14ac:dyDescent="0.25">
      <c r="G736" s="2"/>
      <c r="H736" s="3"/>
    </row>
    <row r="737" spans="7:8" ht="13.2" x14ac:dyDescent="0.25">
      <c r="G737" s="2"/>
      <c r="H737" s="3"/>
    </row>
    <row r="738" spans="7:8" ht="13.2" x14ac:dyDescent="0.25">
      <c r="G738" s="2"/>
      <c r="H738" s="3"/>
    </row>
    <row r="739" spans="7:8" ht="13.2" x14ac:dyDescent="0.25">
      <c r="G739" s="2"/>
      <c r="H739" s="3"/>
    </row>
    <row r="740" spans="7:8" ht="13.2" x14ac:dyDescent="0.25">
      <c r="G740" s="2"/>
      <c r="H740" s="3"/>
    </row>
    <row r="741" spans="7:8" ht="13.2" x14ac:dyDescent="0.25">
      <c r="G741" s="2"/>
      <c r="H741" s="3"/>
    </row>
    <row r="742" spans="7:8" ht="13.2" x14ac:dyDescent="0.25">
      <c r="G742" s="2"/>
      <c r="H742" s="3"/>
    </row>
    <row r="743" spans="7:8" ht="13.2" x14ac:dyDescent="0.25">
      <c r="G743" s="2"/>
      <c r="H743" s="3"/>
    </row>
    <row r="744" spans="7:8" ht="13.2" x14ac:dyDescent="0.25">
      <c r="G744" s="2"/>
      <c r="H744" s="3"/>
    </row>
    <row r="745" spans="7:8" ht="13.2" x14ac:dyDescent="0.25">
      <c r="G745" s="2"/>
      <c r="H745" s="3"/>
    </row>
    <row r="746" spans="7:8" ht="13.2" x14ac:dyDescent="0.25">
      <c r="G746" s="2"/>
      <c r="H746" s="3"/>
    </row>
    <row r="747" spans="7:8" ht="13.2" x14ac:dyDescent="0.25">
      <c r="G747" s="2"/>
      <c r="H747" s="3"/>
    </row>
    <row r="748" spans="7:8" ht="13.2" x14ac:dyDescent="0.25">
      <c r="G748" s="2"/>
      <c r="H748" s="3"/>
    </row>
    <row r="749" spans="7:8" ht="13.2" x14ac:dyDescent="0.25">
      <c r="G749" s="2"/>
      <c r="H749" s="3"/>
    </row>
    <row r="750" spans="7:8" ht="13.2" x14ac:dyDescent="0.25">
      <c r="G750" s="2"/>
      <c r="H750" s="3"/>
    </row>
    <row r="751" spans="7:8" ht="13.2" x14ac:dyDescent="0.25">
      <c r="G751" s="2"/>
      <c r="H751" s="3"/>
    </row>
    <row r="752" spans="7:8" ht="13.2" x14ac:dyDescent="0.25">
      <c r="G752" s="2"/>
      <c r="H752" s="3"/>
    </row>
    <row r="753" spans="7:8" ht="13.2" x14ac:dyDescent="0.25">
      <c r="G753" s="2"/>
      <c r="H753" s="3"/>
    </row>
    <row r="754" spans="7:8" ht="13.2" x14ac:dyDescent="0.25">
      <c r="G754" s="2"/>
      <c r="H754" s="3"/>
    </row>
    <row r="755" spans="7:8" ht="13.2" x14ac:dyDescent="0.25">
      <c r="G755" s="2"/>
      <c r="H755" s="3"/>
    </row>
    <row r="756" spans="7:8" ht="13.2" x14ac:dyDescent="0.25">
      <c r="G756" s="2"/>
      <c r="H756" s="3"/>
    </row>
    <row r="757" spans="7:8" ht="13.2" x14ac:dyDescent="0.25">
      <c r="G757" s="2"/>
      <c r="H757" s="3"/>
    </row>
    <row r="758" spans="7:8" ht="13.2" x14ac:dyDescent="0.25">
      <c r="G758" s="2"/>
      <c r="H758" s="3"/>
    </row>
    <row r="759" spans="7:8" ht="13.2" x14ac:dyDescent="0.25">
      <c r="G759" s="2"/>
      <c r="H759" s="3"/>
    </row>
    <row r="760" spans="7:8" ht="13.2" x14ac:dyDescent="0.25">
      <c r="G760" s="2"/>
      <c r="H760" s="3"/>
    </row>
    <row r="761" spans="7:8" ht="13.2" x14ac:dyDescent="0.25">
      <c r="G761" s="2"/>
      <c r="H761" s="3"/>
    </row>
    <row r="762" spans="7:8" ht="13.2" x14ac:dyDescent="0.25">
      <c r="G762" s="2"/>
      <c r="H762" s="3"/>
    </row>
    <row r="763" spans="7:8" ht="13.2" x14ac:dyDescent="0.25">
      <c r="G763" s="2"/>
      <c r="H763" s="3"/>
    </row>
    <row r="764" spans="7:8" ht="13.2" x14ac:dyDescent="0.25">
      <c r="G764" s="2"/>
      <c r="H764" s="3"/>
    </row>
    <row r="765" spans="7:8" ht="13.2" x14ac:dyDescent="0.25">
      <c r="G765" s="2"/>
      <c r="H765" s="3"/>
    </row>
    <row r="766" spans="7:8" ht="13.2" x14ac:dyDescent="0.25">
      <c r="G766" s="2"/>
      <c r="H766" s="3"/>
    </row>
    <row r="767" spans="7:8" ht="13.2" x14ac:dyDescent="0.25">
      <c r="G767" s="2"/>
      <c r="H767" s="3"/>
    </row>
    <row r="768" spans="7:8" ht="13.2" x14ac:dyDescent="0.25">
      <c r="G768" s="2"/>
      <c r="H768" s="3"/>
    </row>
    <row r="769" spans="7:8" ht="13.2" x14ac:dyDescent="0.25">
      <c r="G769" s="2"/>
      <c r="H769" s="3"/>
    </row>
    <row r="770" spans="7:8" ht="13.2" x14ac:dyDescent="0.25">
      <c r="G770" s="2"/>
      <c r="H770" s="3"/>
    </row>
    <row r="771" spans="7:8" ht="13.2" x14ac:dyDescent="0.25">
      <c r="G771" s="2"/>
      <c r="H771" s="3"/>
    </row>
    <row r="772" spans="7:8" ht="13.2" x14ac:dyDescent="0.25">
      <c r="G772" s="2"/>
      <c r="H772" s="3"/>
    </row>
    <row r="773" spans="7:8" ht="13.2" x14ac:dyDescent="0.25">
      <c r="G773" s="2"/>
      <c r="H773" s="3"/>
    </row>
    <row r="774" spans="7:8" ht="13.2" x14ac:dyDescent="0.25">
      <c r="G774" s="2"/>
      <c r="H774" s="3"/>
    </row>
    <row r="775" spans="7:8" ht="13.2" x14ac:dyDescent="0.25">
      <c r="G775" s="2"/>
      <c r="H775" s="3"/>
    </row>
    <row r="776" spans="7:8" ht="13.2" x14ac:dyDescent="0.25">
      <c r="G776" s="2"/>
      <c r="H776" s="3"/>
    </row>
    <row r="777" spans="7:8" ht="13.2" x14ac:dyDescent="0.25">
      <c r="G777" s="2"/>
      <c r="H777" s="3"/>
    </row>
    <row r="778" spans="7:8" ht="13.2" x14ac:dyDescent="0.25">
      <c r="G778" s="2"/>
      <c r="H778" s="3"/>
    </row>
    <row r="779" spans="7:8" ht="13.2" x14ac:dyDescent="0.25">
      <c r="G779" s="2"/>
      <c r="H779" s="3"/>
    </row>
    <row r="780" spans="7:8" ht="13.2" x14ac:dyDescent="0.25">
      <c r="G780" s="2"/>
      <c r="H780" s="3"/>
    </row>
    <row r="781" spans="7:8" ht="13.2" x14ac:dyDescent="0.25">
      <c r="G781" s="2"/>
      <c r="H781" s="3"/>
    </row>
    <row r="782" spans="7:8" ht="13.2" x14ac:dyDescent="0.25">
      <c r="G782" s="2"/>
      <c r="H782" s="3"/>
    </row>
    <row r="783" spans="7:8" ht="13.2" x14ac:dyDescent="0.25">
      <c r="G783" s="2"/>
      <c r="H783" s="3"/>
    </row>
    <row r="784" spans="7:8" ht="13.2" x14ac:dyDescent="0.25">
      <c r="G784" s="2"/>
      <c r="H784" s="3"/>
    </row>
    <row r="785" spans="7:8" ht="13.2" x14ac:dyDescent="0.25">
      <c r="G785" s="2"/>
      <c r="H785" s="3"/>
    </row>
    <row r="786" spans="7:8" ht="13.2" x14ac:dyDescent="0.25">
      <c r="G786" s="2"/>
      <c r="H786" s="3"/>
    </row>
    <row r="787" spans="7:8" ht="13.2" x14ac:dyDescent="0.25">
      <c r="G787" s="2"/>
      <c r="H787" s="3"/>
    </row>
    <row r="788" spans="7:8" ht="13.2" x14ac:dyDescent="0.25">
      <c r="G788" s="2"/>
      <c r="H788" s="3"/>
    </row>
    <row r="789" spans="7:8" ht="13.2" x14ac:dyDescent="0.25">
      <c r="G789" s="2"/>
      <c r="H789" s="3"/>
    </row>
    <row r="790" spans="7:8" ht="13.2" x14ac:dyDescent="0.25">
      <c r="G790" s="2"/>
      <c r="H790" s="3"/>
    </row>
    <row r="791" spans="7:8" ht="13.2" x14ac:dyDescent="0.25">
      <c r="G791" s="2"/>
      <c r="H791" s="3"/>
    </row>
    <row r="792" spans="7:8" ht="13.2" x14ac:dyDescent="0.25">
      <c r="G792" s="2"/>
      <c r="H792" s="3"/>
    </row>
    <row r="793" spans="7:8" ht="13.2" x14ac:dyDescent="0.25">
      <c r="G793" s="2"/>
      <c r="H793" s="3"/>
    </row>
    <row r="794" spans="7:8" ht="13.2" x14ac:dyDescent="0.25">
      <c r="G794" s="2"/>
      <c r="H794" s="3"/>
    </row>
    <row r="795" spans="7:8" ht="13.2" x14ac:dyDescent="0.25">
      <c r="G795" s="2"/>
      <c r="H795" s="3"/>
    </row>
    <row r="796" spans="7:8" ht="13.2" x14ac:dyDescent="0.25">
      <c r="G796" s="2"/>
      <c r="H796" s="3"/>
    </row>
    <row r="797" spans="7:8" ht="13.2" x14ac:dyDescent="0.25">
      <c r="G797" s="2"/>
      <c r="H797" s="3"/>
    </row>
    <row r="798" spans="7:8" ht="13.2" x14ac:dyDescent="0.25">
      <c r="G798" s="2"/>
      <c r="H798" s="3"/>
    </row>
    <row r="799" spans="7:8" ht="13.2" x14ac:dyDescent="0.25">
      <c r="G799" s="2"/>
      <c r="H799" s="3"/>
    </row>
    <row r="800" spans="7:8" ht="13.2" x14ac:dyDescent="0.25">
      <c r="G800" s="2"/>
      <c r="H800" s="3"/>
    </row>
    <row r="801" spans="7:8" ht="13.2" x14ac:dyDescent="0.25">
      <c r="G801" s="2"/>
      <c r="H801" s="3"/>
    </row>
    <row r="802" spans="7:8" ht="13.2" x14ac:dyDescent="0.25">
      <c r="G802" s="2"/>
      <c r="H802" s="3"/>
    </row>
    <row r="803" spans="7:8" ht="13.2" x14ac:dyDescent="0.25">
      <c r="G803" s="2"/>
      <c r="H803" s="3"/>
    </row>
    <row r="804" spans="7:8" ht="13.2" x14ac:dyDescent="0.25">
      <c r="G804" s="2"/>
      <c r="H804" s="3"/>
    </row>
    <row r="805" spans="7:8" ht="13.2" x14ac:dyDescent="0.25">
      <c r="G805" s="2"/>
      <c r="H805" s="3"/>
    </row>
    <row r="806" spans="7:8" ht="13.2" x14ac:dyDescent="0.25">
      <c r="G806" s="2"/>
      <c r="H806" s="3"/>
    </row>
    <row r="807" spans="7:8" ht="13.2" x14ac:dyDescent="0.25">
      <c r="G807" s="2"/>
      <c r="H807" s="3"/>
    </row>
    <row r="808" spans="7:8" ht="13.2" x14ac:dyDescent="0.25">
      <c r="G808" s="2"/>
      <c r="H808" s="3"/>
    </row>
    <row r="809" spans="7:8" ht="13.2" x14ac:dyDescent="0.25">
      <c r="G809" s="2"/>
      <c r="H809" s="3"/>
    </row>
    <row r="810" spans="7:8" ht="13.2" x14ac:dyDescent="0.25">
      <c r="G810" s="2"/>
      <c r="H810" s="3"/>
    </row>
    <row r="811" spans="7:8" ht="13.2" x14ac:dyDescent="0.25">
      <c r="G811" s="2"/>
      <c r="H811" s="3"/>
    </row>
    <row r="812" spans="7:8" ht="13.2" x14ac:dyDescent="0.25">
      <c r="G812" s="2"/>
      <c r="H812" s="3"/>
    </row>
    <row r="813" spans="7:8" ht="13.2" x14ac:dyDescent="0.25">
      <c r="G813" s="2"/>
      <c r="H813" s="3"/>
    </row>
    <row r="814" spans="7:8" ht="13.2" x14ac:dyDescent="0.25">
      <c r="G814" s="2"/>
      <c r="H814" s="3"/>
    </row>
    <row r="815" spans="7:8" ht="13.2" x14ac:dyDescent="0.25">
      <c r="G815" s="2"/>
      <c r="H815" s="3"/>
    </row>
    <row r="816" spans="7:8" ht="13.2" x14ac:dyDescent="0.25">
      <c r="G816" s="2"/>
      <c r="H816" s="3"/>
    </row>
    <row r="817" spans="7:8" ht="13.2" x14ac:dyDescent="0.25">
      <c r="G817" s="2"/>
      <c r="H817" s="3"/>
    </row>
    <row r="818" spans="7:8" ht="13.2" x14ac:dyDescent="0.25">
      <c r="G818" s="2"/>
      <c r="H818" s="3"/>
    </row>
    <row r="819" spans="7:8" ht="13.2" x14ac:dyDescent="0.25">
      <c r="G819" s="2"/>
      <c r="H819" s="3"/>
    </row>
    <row r="820" spans="7:8" ht="13.2" x14ac:dyDescent="0.25">
      <c r="G820" s="2"/>
      <c r="H820" s="3"/>
    </row>
    <row r="821" spans="7:8" ht="13.2" x14ac:dyDescent="0.25">
      <c r="G821" s="2"/>
      <c r="H821" s="3"/>
    </row>
    <row r="822" spans="7:8" ht="13.2" x14ac:dyDescent="0.25">
      <c r="G822" s="2"/>
      <c r="H822" s="3"/>
    </row>
    <row r="823" spans="7:8" ht="13.2" x14ac:dyDescent="0.25">
      <c r="G823" s="2"/>
      <c r="H823" s="3"/>
    </row>
    <row r="824" spans="7:8" ht="13.2" x14ac:dyDescent="0.25">
      <c r="G824" s="2"/>
      <c r="H824" s="3"/>
    </row>
    <row r="825" spans="7:8" ht="13.2" x14ac:dyDescent="0.25">
      <c r="G825" s="2"/>
      <c r="H825" s="3"/>
    </row>
    <row r="826" spans="7:8" ht="13.2" x14ac:dyDescent="0.25">
      <c r="G826" s="2"/>
      <c r="H826" s="3"/>
    </row>
    <row r="827" spans="7:8" ht="13.2" x14ac:dyDescent="0.25">
      <c r="G827" s="2"/>
      <c r="H827" s="3"/>
    </row>
    <row r="828" spans="7:8" ht="13.2" x14ac:dyDescent="0.25">
      <c r="G828" s="2"/>
      <c r="H828" s="3"/>
    </row>
    <row r="829" spans="7:8" ht="13.2" x14ac:dyDescent="0.25">
      <c r="G829" s="2"/>
      <c r="H829" s="3"/>
    </row>
    <row r="830" spans="7:8" ht="13.2" x14ac:dyDescent="0.25">
      <c r="G830" s="2"/>
      <c r="H830" s="3"/>
    </row>
    <row r="831" spans="7:8" ht="13.2" x14ac:dyDescent="0.25">
      <c r="G831" s="2"/>
      <c r="H831" s="3"/>
    </row>
    <row r="832" spans="7:8" ht="13.2" x14ac:dyDescent="0.25">
      <c r="G832" s="2"/>
      <c r="H832" s="3"/>
    </row>
    <row r="833" spans="7:8" ht="13.2" x14ac:dyDescent="0.25">
      <c r="G833" s="2"/>
      <c r="H833" s="3"/>
    </row>
    <row r="834" spans="7:8" ht="13.2" x14ac:dyDescent="0.25">
      <c r="G834" s="2"/>
      <c r="H834" s="3"/>
    </row>
    <row r="835" spans="7:8" ht="13.2" x14ac:dyDescent="0.25">
      <c r="G835" s="2"/>
      <c r="H835" s="3"/>
    </row>
    <row r="836" spans="7:8" ht="13.2" x14ac:dyDescent="0.25">
      <c r="G836" s="2"/>
      <c r="H836" s="3"/>
    </row>
    <row r="837" spans="7:8" ht="13.2" x14ac:dyDescent="0.25">
      <c r="G837" s="2"/>
      <c r="H837" s="3"/>
    </row>
    <row r="838" spans="7:8" ht="13.2" x14ac:dyDescent="0.25">
      <c r="G838" s="2"/>
      <c r="H838" s="3"/>
    </row>
    <row r="839" spans="7:8" ht="13.2" x14ac:dyDescent="0.25">
      <c r="G839" s="2"/>
      <c r="H839" s="3"/>
    </row>
    <row r="840" spans="7:8" ht="13.2" x14ac:dyDescent="0.25">
      <c r="G840" s="2"/>
      <c r="H840" s="3"/>
    </row>
    <row r="841" spans="7:8" ht="13.2" x14ac:dyDescent="0.25">
      <c r="G841" s="2"/>
      <c r="H841" s="3"/>
    </row>
    <row r="842" spans="7:8" ht="13.2" x14ac:dyDescent="0.25">
      <c r="G842" s="2"/>
      <c r="H842" s="3"/>
    </row>
    <row r="843" spans="7:8" ht="13.2" x14ac:dyDescent="0.25">
      <c r="G843" s="2"/>
      <c r="H843" s="3"/>
    </row>
    <row r="844" spans="7:8" ht="13.2" x14ac:dyDescent="0.25">
      <c r="G844" s="2"/>
      <c r="H844" s="3"/>
    </row>
    <row r="845" spans="7:8" ht="13.2" x14ac:dyDescent="0.25">
      <c r="G845" s="2"/>
      <c r="H845" s="3"/>
    </row>
    <row r="846" spans="7:8" ht="13.2" x14ac:dyDescent="0.25">
      <c r="G846" s="2"/>
      <c r="H846" s="3"/>
    </row>
    <row r="847" spans="7:8" ht="13.2" x14ac:dyDescent="0.25">
      <c r="G847" s="2"/>
      <c r="H847" s="3"/>
    </row>
    <row r="848" spans="7:8" ht="13.2" x14ac:dyDescent="0.25">
      <c r="G848" s="2"/>
      <c r="H848" s="3"/>
    </row>
    <row r="849" spans="7:8" ht="13.2" x14ac:dyDescent="0.25">
      <c r="G849" s="2"/>
      <c r="H849" s="3"/>
    </row>
    <row r="850" spans="7:8" ht="13.2" x14ac:dyDescent="0.25">
      <c r="G850" s="2"/>
      <c r="H850" s="3"/>
    </row>
    <row r="851" spans="7:8" ht="13.2" x14ac:dyDescent="0.25">
      <c r="G851" s="2"/>
      <c r="H851" s="3"/>
    </row>
    <row r="852" spans="7:8" ht="13.2" x14ac:dyDescent="0.25">
      <c r="G852" s="2"/>
      <c r="H852" s="3"/>
    </row>
    <row r="853" spans="7:8" ht="13.2" x14ac:dyDescent="0.25">
      <c r="G853" s="2"/>
      <c r="H853" s="3"/>
    </row>
    <row r="854" spans="7:8" ht="13.2" x14ac:dyDescent="0.25">
      <c r="G854" s="2"/>
      <c r="H854" s="3"/>
    </row>
    <row r="855" spans="7:8" ht="13.2" x14ac:dyDescent="0.25">
      <c r="G855" s="2"/>
      <c r="H855" s="3"/>
    </row>
    <row r="856" spans="7:8" ht="13.2" x14ac:dyDescent="0.25">
      <c r="G856" s="2"/>
      <c r="H856" s="3"/>
    </row>
    <row r="857" spans="7:8" ht="13.2" x14ac:dyDescent="0.25">
      <c r="G857" s="2"/>
      <c r="H857" s="3"/>
    </row>
    <row r="858" spans="7:8" ht="13.2" x14ac:dyDescent="0.25">
      <c r="G858" s="2"/>
      <c r="H858" s="3"/>
    </row>
    <row r="859" spans="7:8" ht="13.2" x14ac:dyDescent="0.25">
      <c r="G859" s="2"/>
      <c r="H859" s="3"/>
    </row>
    <row r="860" spans="7:8" ht="13.2" x14ac:dyDescent="0.25">
      <c r="G860" s="2"/>
      <c r="H860" s="3"/>
    </row>
    <row r="861" spans="7:8" ht="13.2" x14ac:dyDescent="0.25">
      <c r="G861" s="2"/>
      <c r="H861" s="3"/>
    </row>
    <row r="862" spans="7:8" ht="13.2" x14ac:dyDescent="0.25">
      <c r="G862" s="2"/>
      <c r="H862" s="3"/>
    </row>
    <row r="863" spans="7:8" ht="13.2" x14ac:dyDescent="0.25">
      <c r="G863" s="2"/>
      <c r="H863" s="3"/>
    </row>
    <row r="864" spans="7:8" ht="13.2" x14ac:dyDescent="0.25">
      <c r="G864" s="2"/>
      <c r="H864" s="3"/>
    </row>
    <row r="865" spans="7:8" ht="13.2" x14ac:dyDescent="0.25">
      <c r="G865" s="2"/>
      <c r="H865" s="3"/>
    </row>
    <row r="866" spans="7:8" ht="13.2" x14ac:dyDescent="0.25">
      <c r="G866" s="2"/>
      <c r="H866" s="3"/>
    </row>
    <row r="867" spans="7:8" ht="13.2" x14ac:dyDescent="0.25">
      <c r="G867" s="2"/>
      <c r="H867" s="3"/>
    </row>
    <row r="868" spans="7:8" ht="13.2" x14ac:dyDescent="0.25">
      <c r="G868" s="2"/>
      <c r="H868" s="3"/>
    </row>
    <row r="869" spans="7:8" ht="13.2" x14ac:dyDescent="0.25">
      <c r="G869" s="2"/>
      <c r="H869" s="3"/>
    </row>
    <row r="870" spans="7:8" ht="13.2" x14ac:dyDescent="0.25">
      <c r="G870" s="2"/>
      <c r="H870" s="3"/>
    </row>
    <row r="871" spans="7:8" ht="13.2" x14ac:dyDescent="0.25">
      <c r="G871" s="2"/>
      <c r="H871" s="3"/>
    </row>
    <row r="872" spans="7:8" ht="13.2" x14ac:dyDescent="0.25">
      <c r="G872" s="2"/>
      <c r="H872" s="3"/>
    </row>
    <row r="873" spans="7:8" ht="13.2" x14ac:dyDescent="0.25">
      <c r="G873" s="2"/>
      <c r="H873" s="3"/>
    </row>
    <row r="874" spans="7:8" ht="13.2" x14ac:dyDescent="0.25">
      <c r="G874" s="2"/>
      <c r="H874" s="3"/>
    </row>
    <row r="875" spans="7:8" ht="13.2" x14ac:dyDescent="0.25">
      <c r="G875" s="2"/>
      <c r="H875" s="3"/>
    </row>
    <row r="876" spans="7:8" ht="13.2" x14ac:dyDescent="0.25">
      <c r="G876" s="2"/>
      <c r="H876" s="3"/>
    </row>
    <row r="877" spans="7:8" ht="13.2" x14ac:dyDescent="0.25">
      <c r="G877" s="2"/>
      <c r="H877" s="3"/>
    </row>
    <row r="878" spans="7:8" ht="13.2" x14ac:dyDescent="0.25">
      <c r="G878" s="2"/>
      <c r="H878" s="3"/>
    </row>
    <row r="879" spans="7:8" ht="13.2" x14ac:dyDescent="0.25">
      <c r="G879" s="2"/>
      <c r="H879" s="3"/>
    </row>
    <row r="880" spans="7:8" ht="13.2" x14ac:dyDescent="0.25">
      <c r="G880" s="2"/>
      <c r="H880" s="3"/>
    </row>
    <row r="881" spans="7:8" ht="13.2" x14ac:dyDescent="0.25">
      <c r="G881" s="2"/>
      <c r="H881" s="3"/>
    </row>
    <row r="882" spans="7:8" ht="13.2" x14ac:dyDescent="0.25">
      <c r="G882" s="2"/>
      <c r="H882" s="3"/>
    </row>
    <row r="883" spans="7:8" ht="13.2" x14ac:dyDescent="0.25">
      <c r="G883" s="2"/>
      <c r="H883" s="3"/>
    </row>
    <row r="884" spans="7:8" ht="13.2" x14ac:dyDescent="0.25">
      <c r="G884" s="2"/>
      <c r="H884" s="3"/>
    </row>
    <row r="885" spans="7:8" ht="13.2" x14ac:dyDescent="0.25">
      <c r="G885" s="2"/>
      <c r="H885" s="3"/>
    </row>
    <row r="886" spans="7:8" ht="13.2" x14ac:dyDescent="0.25">
      <c r="G886" s="2"/>
      <c r="H886" s="3"/>
    </row>
    <row r="887" spans="7:8" ht="13.2" x14ac:dyDescent="0.25">
      <c r="G887" s="2"/>
      <c r="H887" s="3"/>
    </row>
    <row r="888" spans="7:8" ht="13.2" x14ac:dyDescent="0.25">
      <c r="G888" s="2"/>
      <c r="H888" s="3"/>
    </row>
    <row r="889" spans="7:8" ht="13.2" x14ac:dyDescent="0.25">
      <c r="G889" s="2"/>
      <c r="H889" s="3"/>
    </row>
    <row r="890" spans="7:8" ht="13.2" x14ac:dyDescent="0.25">
      <c r="G890" s="2"/>
      <c r="H890" s="3"/>
    </row>
    <row r="891" spans="7:8" ht="13.2" x14ac:dyDescent="0.25">
      <c r="G891" s="2"/>
      <c r="H891" s="3"/>
    </row>
    <row r="892" spans="7:8" ht="13.2" x14ac:dyDescent="0.25">
      <c r="G892" s="2"/>
      <c r="H892" s="3"/>
    </row>
    <row r="893" spans="7:8" ht="13.2" x14ac:dyDescent="0.25">
      <c r="G893" s="2"/>
      <c r="H893" s="3"/>
    </row>
    <row r="894" spans="7:8" ht="13.2" x14ac:dyDescent="0.25">
      <c r="G894" s="2"/>
      <c r="H894" s="3"/>
    </row>
    <row r="895" spans="7:8" ht="13.2" x14ac:dyDescent="0.25">
      <c r="G895" s="2"/>
      <c r="H895" s="3"/>
    </row>
    <row r="896" spans="7:8" ht="13.2" x14ac:dyDescent="0.25">
      <c r="G896" s="2"/>
      <c r="H896" s="3"/>
    </row>
    <row r="897" spans="7:8" ht="13.2" x14ac:dyDescent="0.25">
      <c r="G897" s="2"/>
      <c r="H897" s="3"/>
    </row>
    <row r="898" spans="7:8" ht="13.2" x14ac:dyDescent="0.25">
      <c r="G898" s="2"/>
      <c r="H898" s="3"/>
    </row>
    <row r="899" spans="7:8" ht="13.2" x14ac:dyDescent="0.25">
      <c r="G899" s="2"/>
      <c r="H899" s="3"/>
    </row>
    <row r="900" spans="7:8" ht="13.2" x14ac:dyDescent="0.25">
      <c r="G900" s="2"/>
      <c r="H900" s="3"/>
    </row>
    <row r="901" spans="7:8" ht="13.2" x14ac:dyDescent="0.25">
      <c r="G901" s="2"/>
      <c r="H901" s="3"/>
    </row>
    <row r="902" spans="7:8" ht="13.2" x14ac:dyDescent="0.25">
      <c r="G902" s="2"/>
      <c r="H902" s="3"/>
    </row>
    <row r="903" spans="7:8" ht="13.2" x14ac:dyDescent="0.25">
      <c r="G903" s="2"/>
      <c r="H903" s="3"/>
    </row>
    <row r="904" spans="7:8" ht="13.2" x14ac:dyDescent="0.25">
      <c r="G904" s="2"/>
      <c r="H904" s="3"/>
    </row>
    <row r="905" spans="7:8" ht="13.2" x14ac:dyDescent="0.25">
      <c r="G905" s="2"/>
      <c r="H905" s="3"/>
    </row>
    <row r="906" spans="7:8" ht="13.2" x14ac:dyDescent="0.25">
      <c r="G906" s="2"/>
      <c r="H906" s="3"/>
    </row>
    <row r="907" spans="7:8" ht="13.2" x14ac:dyDescent="0.25">
      <c r="G907" s="2"/>
      <c r="H907" s="3"/>
    </row>
    <row r="908" spans="7:8" ht="13.2" x14ac:dyDescent="0.25">
      <c r="G908" s="2"/>
      <c r="H908" s="3"/>
    </row>
    <row r="909" spans="7:8" ht="13.2" x14ac:dyDescent="0.25">
      <c r="G909" s="2"/>
      <c r="H909" s="3"/>
    </row>
    <row r="910" spans="7:8" ht="13.2" x14ac:dyDescent="0.25">
      <c r="G910" s="2"/>
      <c r="H910" s="3"/>
    </row>
    <row r="911" spans="7:8" ht="13.2" x14ac:dyDescent="0.25">
      <c r="G911" s="2"/>
      <c r="H911" s="3"/>
    </row>
    <row r="912" spans="7:8" ht="13.2" x14ac:dyDescent="0.25">
      <c r="G912" s="2"/>
      <c r="H912" s="3"/>
    </row>
    <row r="913" spans="7:8" ht="13.2" x14ac:dyDescent="0.25">
      <c r="G913" s="2"/>
      <c r="H913" s="3"/>
    </row>
    <row r="914" spans="7:8" ht="13.2" x14ac:dyDescent="0.25">
      <c r="G914" s="2"/>
      <c r="H914" s="3"/>
    </row>
    <row r="915" spans="7:8" ht="13.2" x14ac:dyDescent="0.25">
      <c r="G915" s="2"/>
      <c r="H915" s="3"/>
    </row>
    <row r="916" spans="7:8" ht="13.2" x14ac:dyDescent="0.25">
      <c r="G916" s="2"/>
      <c r="H916" s="3"/>
    </row>
    <row r="917" spans="7:8" ht="13.2" x14ac:dyDescent="0.25">
      <c r="G917" s="2"/>
      <c r="H917" s="3"/>
    </row>
    <row r="918" spans="7:8" ht="13.2" x14ac:dyDescent="0.25">
      <c r="G918" s="2"/>
      <c r="H918" s="3"/>
    </row>
    <row r="919" spans="7:8" ht="13.2" x14ac:dyDescent="0.25">
      <c r="G919" s="2"/>
      <c r="H919" s="3"/>
    </row>
    <row r="920" spans="7:8" ht="13.2" x14ac:dyDescent="0.25">
      <c r="G920" s="2"/>
      <c r="H920" s="3"/>
    </row>
    <row r="921" spans="7:8" ht="13.2" x14ac:dyDescent="0.25">
      <c r="G921" s="2"/>
      <c r="H921" s="3"/>
    </row>
    <row r="922" spans="7:8" ht="13.2" x14ac:dyDescent="0.25">
      <c r="G922" s="2"/>
      <c r="H922" s="3"/>
    </row>
    <row r="923" spans="7:8" ht="13.2" x14ac:dyDescent="0.25">
      <c r="G923" s="2"/>
      <c r="H923" s="3"/>
    </row>
    <row r="924" spans="7:8" ht="13.2" x14ac:dyDescent="0.25">
      <c r="G924" s="2"/>
      <c r="H924" s="3"/>
    </row>
    <row r="925" spans="7:8" ht="13.2" x14ac:dyDescent="0.25">
      <c r="G925" s="2"/>
      <c r="H925" s="3"/>
    </row>
    <row r="926" spans="7:8" ht="13.2" x14ac:dyDescent="0.25">
      <c r="G926" s="2"/>
      <c r="H926" s="3"/>
    </row>
    <row r="927" spans="7:8" ht="13.2" x14ac:dyDescent="0.25">
      <c r="G927" s="2"/>
      <c r="H927" s="3"/>
    </row>
    <row r="928" spans="7:8" ht="13.2" x14ac:dyDescent="0.25">
      <c r="G928" s="2"/>
      <c r="H928" s="3"/>
    </row>
    <row r="929" spans="7:8" ht="13.2" x14ac:dyDescent="0.25">
      <c r="G929" s="2"/>
      <c r="H929" s="3"/>
    </row>
    <row r="930" spans="7:8" ht="13.2" x14ac:dyDescent="0.25">
      <c r="G930" s="2"/>
      <c r="H930" s="3"/>
    </row>
    <row r="931" spans="7:8" ht="13.2" x14ac:dyDescent="0.25">
      <c r="G931" s="2"/>
      <c r="H931" s="3"/>
    </row>
    <row r="932" spans="7:8" ht="13.2" x14ac:dyDescent="0.25">
      <c r="G932" s="2"/>
      <c r="H932" s="3"/>
    </row>
    <row r="933" spans="7:8" ht="13.2" x14ac:dyDescent="0.25">
      <c r="G933" s="2"/>
      <c r="H933" s="3"/>
    </row>
    <row r="934" spans="7:8" ht="13.2" x14ac:dyDescent="0.25">
      <c r="G934" s="2"/>
      <c r="H934" s="3"/>
    </row>
    <row r="935" spans="7:8" ht="13.2" x14ac:dyDescent="0.25">
      <c r="G935" s="2"/>
      <c r="H935" s="3"/>
    </row>
    <row r="936" spans="7:8" ht="13.2" x14ac:dyDescent="0.25">
      <c r="G936" s="2"/>
      <c r="H936" s="3"/>
    </row>
    <row r="937" spans="7:8" ht="13.2" x14ac:dyDescent="0.25">
      <c r="G937" s="2"/>
      <c r="H937" s="3"/>
    </row>
    <row r="938" spans="7:8" ht="13.2" x14ac:dyDescent="0.25">
      <c r="G938" s="2"/>
      <c r="H938" s="3"/>
    </row>
    <row r="939" spans="7:8" ht="13.2" x14ac:dyDescent="0.25">
      <c r="G939" s="2"/>
      <c r="H939" s="3"/>
    </row>
    <row r="940" spans="7:8" ht="13.2" x14ac:dyDescent="0.25">
      <c r="G940" s="2"/>
      <c r="H940" s="3"/>
    </row>
    <row r="941" spans="7:8" ht="13.2" x14ac:dyDescent="0.25">
      <c r="G941" s="2"/>
      <c r="H941" s="3"/>
    </row>
    <row r="942" spans="7:8" ht="13.2" x14ac:dyDescent="0.25">
      <c r="G942" s="2"/>
      <c r="H942" s="3"/>
    </row>
    <row r="943" spans="7:8" ht="13.2" x14ac:dyDescent="0.25">
      <c r="G943" s="2"/>
      <c r="H943" s="3"/>
    </row>
    <row r="944" spans="7:8" ht="13.2" x14ac:dyDescent="0.25">
      <c r="G944" s="2"/>
      <c r="H944" s="3"/>
    </row>
    <row r="945" spans="7:8" ht="13.2" x14ac:dyDescent="0.25">
      <c r="G945" s="2"/>
      <c r="H945" s="3"/>
    </row>
    <row r="946" spans="7:8" ht="13.2" x14ac:dyDescent="0.25">
      <c r="G946" s="2"/>
      <c r="H946" s="3"/>
    </row>
    <row r="947" spans="7:8" ht="13.2" x14ac:dyDescent="0.25">
      <c r="G947" s="2"/>
      <c r="H947" s="3"/>
    </row>
    <row r="948" spans="7:8" ht="13.2" x14ac:dyDescent="0.25">
      <c r="G948" s="2"/>
      <c r="H948" s="3"/>
    </row>
    <row r="949" spans="7:8" ht="13.2" x14ac:dyDescent="0.25">
      <c r="G949" s="2"/>
      <c r="H949" s="3"/>
    </row>
    <row r="950" spans="7:8" ht="13.2" x14ac:dyDescent="0.25">
      <c r="G950" s="2"/>
      <c r="H950" s="3"/>
    </row>
    <row r="951" spans="7:8" ht="13.2" x14ac:dyDescent="0.25">
      <c r="G951" s="2"/>
      <c r="H951" s="3"/>
    </row>
    <row r="952" spans="7:8" ht="13.2" x14ac:dyDescent="0.25">
      <c r="G952" s="2"/>
      <c r="H952" s="3"/>
    </row>
    <row r="953" spans="7:8" ht="13.2" x14ac:dyDescent="0.25">
      <c r="G953" s="2"/>
      <c r="H953" s="3"/>
    </row>
    <row r="954" spans="7:8" ht="13.2" x14ac:dyDescent="0.25">
      <c r="G954" s="2"/>
      <c r="H954" s="3"/>
    </row>
    <row r="955" spans="7:8" ht="13.2" x14ac:dyDescent="0.25">
      <c r="G955" s="2"/>
      <c r="H955" s="3"/>
    </row>
    <row r="956" spans="7:8" ht="13.2" x14ac:dyDescent="0.25">
      <c r="G956" s="2"/>
      <c r="H956" s="3"/>
    </row>
  </sheetData>
  <sortState xmlns:xlrd2="http://schemas.microsoft.com/office/spreadsheetml/2017/richdata2" ref="A2:BY15">
    <sortCondition descending="1" ref="BX2:BX15"/>
  </sortState>
  <conditionalFormatting sqref="M2:M18">
    <cfRule type="cellIs" dxfId="42" priority="3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49"/>
  <sheetViews>
    <sheetView workbookViewId="0">
      <selection activeCell="A10" sqref="A10"/>
    </sheetView>
  </sheetViews>
  <sheetFormatPr defaultColWidth="14.44140625" defaultRowHeight="15.75" customHeight="1" x14ac:dyDescent="0.25"/>
  <cols>
    <col min="1" max="1" width="9.33203125" customWidth="1"/>
    <col min="2" max="2" width="12.88671875" customWidth="1"/>
    <col min="3" max="3" width="16.33203125" customWidth="1"/>
    <col min="5" max="5" width="9.6640625" customWidth="1"/>
    <col min="6" max="6" width="6.88671875" customWidth="1"/>
  </cols>
  <sheetData>
    <row r="1" spans="1:6" ht="15.75" customHeight="1" x14ac:dyDescent="0.25">
      <c r="A1" t="str">
        <f>'Laskenta-la'!BY1</f>
        <v>SIJOITUS</v>
      </c>
      <c r="B1" t="str">
        <f>'Laskenta-la'!A1</f>
        <v>Kilpailunumero</v>
      </c>
      <c r="C1" t="str">
        <f>'Laskenta-la'!B1</f>
        <v>Nimi</v>
      </c>
      <c r="D1" t="str">
        <f>'Laskenta-la'!C1</f>
        <v>Seura</v>
      </c>
      <c r="E1" t="str">
        <f>'Laskenta-la'!BU1</f>
        <v>PISTEITÄ</v>
      </c>
      <c r="F1" t="str">
        <f>'Laskenta-la'!BV1</f>
        <v>SEK</v>
      </c>
    </row>
    <row r="2" spans="1:6" ht="15.75" customHeight="1" x14ac:dyDescent="0.25">
      <c r="A2" t="e">
        <f>'Laskenta-la'!#REF!</f>
        <v>#REF!</v>
      </c>
      <c r="B2" t="e">
        <f>'Laskenta-la'!#REF!</f>
        <v>#REF!</v>
      </c>
      <c r="C2" t="e">
        <f>'Laskenta-la'!#REF!</f>
        <v>#REF!</v>
      </c>
      <c r="D2" t="e">
        <f>'Laskenta-la'!#REF!</f>
        <v>#REF!</v>
      </c>
      <c r="E2" s="20" t="e">
        <f>'Laskenta-la'!#REF!</f>
        <v>#REF!</v>
      </c>
      <c r="F2" t="e">
        <f>'Laskenta-la'!#REF!</f>
        <v>#REF!</v>
      </c>
    </row>
    <row r="3" spans="1:6" ht="15.75" customHeight="1" x14ac:dyDescent="0.25">
      <c r="A3" t="e">
        <f>'Laskenta-la'!#REF!</f>
        <v>#REF!</v>
      </c>
      <c r="B3" t="e">
        <f>'Laskenta-la'!#REF!</f>
        <v>#REF!</v>
      </c>
      <c r="C3" t="e">
        <f>'Laskenta-la'!#REF!</f>
        <v>#REF!</v>
      </c>
      <c r="D3" t="e">
        <f>'Laskenta-la'!#REF!</f>
        <v>#REF!</v>
      </c>
      <c r="E3" s="20" t="e">
        <f>'Laskenta-la'!#REF!</f>
        <v>#REF!</v>
      </c>
      <c r="F3" t="e">
        <f>'Laskenta-la'!#REF!</f>
        <v>#REF!</v>
      </c>
    </row>
    <row r="4" spans="1:6" ht="15.75" customHeight="1" x14ac:dyDescent="0.25">
      <c r="A4" t="e">
        <f>'Laskenta-la'!#REF!</f>
        <v>#REF!</v>
      </c>
      <c r="B4" t="e">
        <f>'Laskenta-la'!#REF!</f>
        <v>#REF!</v>
      </c>
      <c r="C4" t="e">
        <f>'Laskenta-la'!#REF!</f>
        <v>#REF!</v>
      </c>
      <c r="D4" t="e">
        <f>'Laskenta-la'!#REF!</f>
        <v>#REF!</v>
      </c>
      <c r="E4" s="20" t="e">
        <f>'Laskenta-la'!#REF!</f>
        <v>#REF!</v>
      </c>
      <c r="F4" t="e">
        <f>'Laskenta-la'!#REF!</f>
        <v>#REF!</v>
      </c>
    </row>
    <row r="5" spans="1:6" ht="15.75" customHeight="1" x14ac:dyDescent="0.25">
      <c r="A5">
        <f>'Laskenta-la'!BY9</f>
        <v>8</v>
      </c>
      <c r="B5">
        <f>'Laskenta-la'!A9</f>
        <v>12</v>
      </c>
      <c r="C5" t="str">
        <f>'Laskenta-la'!B9</f>
        <v>Anniina Aarnio</v>
      </c>
      <c r="D5" t="str">
        <f>'Laskenta-la'!C9</f>
        <v>Keravan Urheilijat</v>
      </c>
      <c r="E5" s="20">
        <f>'Laskenta-la'!BU9</f>
        <v>19</v>
      </c>
      <c r="F5">
        <f>'Laskenta-la'!BV9</f>
        <v>207</v>
      </c>
    </row>
    <row r="6" spans="1:6" ht="15.75" customHeight="1" x14ac:dyDescent="0.25">
      <c r="A6" t="e">
        <f>'Laskenta-la'!#REF!</f>
        <v>#REF!</v>
      </c>
      <c r="B6" t="e">
        <f>'Laskenta-la'!#REF!</f>
        <v>#REF!</v>
      </c>
      <c r="C6" t="e">
        <f>'Laskenta-la'!#REF!</f>
        <v>#REF!</v>
      </c>
      <c r="D6" t="e">
        <f>'Laskenta-la'!#REF!</f>
        <v>#REF!</v>
      </c>
      <c r="E6" s="20" t="e">
        <f>'Laskenta-la'!#REF!</f>
        <v>#REF!</v>
      </c>
      <c r="F6" t="e">
        <f>'Laskenta-la'!#REF!</f>
        <v>#REF!</v>
      </c>
    </row>
    <row r="7" spans="1:6" ht="15.75" customHeight="1" x14ac:dyDescent="0.25">
      <c r="A7">
        <f>'Laskenta-la'!BY7</f>
        <v>6</v>
      </c>
      <c r="B7">
        <f>'Laskenta-la'!A7</f>
        <v>8</v>
      </c>
      <c r="C7" t="str">
        <f>'Laskenta-la'!B7</f>
        <v>Minna</v>
      </c>
      <c r="D7" t="str">
        <f>'Laskenta-la'!C7</f>
        <v>MS Parma</v>
      </c>
      <c r="E7" s="20">
        <f>'Laskenta-la'!BU7</f>
        <v>21</v>
      </c>
      <c r="F7">
        <f>'Laskenta-la'!BV7</f>
        <v>214</v>
      </c>
    </row>
    <row r="8" spans="1:6" ht="15.75" customHeight="1" x14ac:dyDescent="0.25">
      <c r="A8">
        <f>'Laskenta-la'!BY5</f>
        <v>4</v>
      </c>
      <c r="B8">
        <f>'Laskenta-la'!A5</f>
        <v>2</v>
      </c>
      <c r="C8" t="str">
        <f>'Laskenta-la'!B5</f>
        <v>Hanna Karvonen</v>
      </c>
      <c r="D8" t="str">
        <f>'Laskenta-la'!C5</f>
        <v>Koovee</v>
      </c>
      <c r="E8" s="20">
        <f>'Laskenta-la'!BU5</f>
        <v>22</v>
      </c>
      <c r="F8">
        <f>'Laskenta-la'!BV5</f>
        <v>140</v>
      </c>
    </row>
    <row r="9" spans="1:6" ht="15.75" customHeight="1" x14ac:dyDescent="0.25">
      <c r="A9" t="e">
        <f>'Laskenta-la'!#REF!</f>
        <v>#REF!</v>
      </c>
      <c r="B9" t="e">
        <f>'Laskenta-la'!#REF!</f>
        <v>#REF!</v>
      </c>
      <c r="C9" t="e">
        <f>'Laskenta-la'!#REF!</f>
        <v>#REF!</v>
      </c>
      <c r="D9" t="e">
        <f>'Laskenta-la'!#REF!</f>
        <v>#REF!</v>
      </c>
      <c r="E9" s="20" t="e">
        <f>'Laskenta-la'!#REF!</f>
        <v>#REF!</v>
      </c>
      <c r="F9" t="e">
        <f>'Laskenta-la'!#REF!</f>
        <v>#REF!</v>
      </c>
    </row>
    <row r="10" spans="1:6" ht="15.75" customHeight="1" x14ac:dyDescent="0.25">
      <c r="A10" t="e">
        <f>'Laskenta-la'!#REF!</f>
        <v>#REF!</v>
      </c>
      <c r="B10" t="e">
        <f>'Laskenta-la'!#REF!</f>
        <v>#REF!</v>
      </c>
      <c r="C10" t="e">
        <f>'Laskenta-la'!#REF!</f>
        <v>#REF!</v>
      </c>
      <c r="D10" t="e">
        <f>'Laskenta-la'!#REF!</f>
        <v>#REF!</v>
      </c>
      <c r="E10" s="20" t="e">
        <f>'Laskenta-la'!#REF!</f>
        <v>#REF!</v>
      </c>
      <c r="F10" t="e">
        <f>'Laskenta-la'!#REF!</f>
        <v>#REF!</v>
      </c>
    </row>
    <row r="11" spans="1:6" ht="15.75" customHeight="1" x14ac:dyDescent="0.25">
      <c r="A11" t="e">
        <f>'Laskenta-la'!#REF!</f>
        <v>#REF!</v>
      </c>
      <c r="B11" t="e">
        <f>'Laskenta-la'!#REF!</f>
        <v>#REF!</v>
      </c>
      <c r="C11" t="e">
        <f>'Laskenta-la'!#REF!</f>
        <v>#REF!</v>
      </c>
      <c r="D11" t="e">
        <f>'Laskenta-la'!#REF!</f>
        <v>#REF!</v>
      </c>
      <c r="E11" s="20" t="e">
        <f>'Laskenta-la'!#REF!</f>
        <v>#REF!</v>
      </c>
      <c r="F11" t="e">
        <f>'Laskenta-la'!#REF!</f>
        <v>#REF!</v>
      </c>
    </row>
    <row r="12" spans="1:6" ht="15.75" customHeight="1" x14ac:dyDescent="0.25">
      <c r="A12">
        <f>'Laskenta-la'!BY8</f>
        <v>7</v>
      </c>
      <c r="B12">
        <f>'Laskenta-la'!A8</f>
        <v>6</v>
      </c>
      <c r="C12" t="str">
        <f>'Laskenta-la'!B8</f>
        <v>Torbjörn Ahlskog</v>
      </c>
      <c r="D12" t="str">
        <f>'Laskenta-la'!C8</f>
        <v>Kangasala SK</v>
      </c>
      <c r="E12" s="20">
        <f>'Laskenta-la'!BU8</f>
        <v>20</v>
      </c>
      <c r="F12">
        <f>'Laskenta-la'!BV8</f>
        <v>145</v>
      </c>
    </row>
    <row r="13" spans="1:6" ht="15.75" customHeight="1" x14ac:dyDescent="0.25">
      <c r="A13" t="e">
        <f>'Laskenta-la'!#REF!</f>
        <v>#REF!</v>
      </c>
      <c r="B13" t="e">
        <f>'Laskenta-la'!#REF!</f>
        <v>#REF!</v>
      </c>
      <c r="C13" t="e">
        <f>'Laskenta-la'!#REF!</f>
        <v>#REF!</v>
      </c>
      <c r="D13" t="e">
        <f>'Laskenta-la'!#REF!</f>
        <v>#REF!</v>
      </c>
      <c r="E13" s="20" t="e">
        <f>'Laskenta-la'!#REF!</f>
        <v>#REF!</v>
      </c>
      <c r="F13" t="e">
        <f>'Laskenta-la'!#REF!</f>
        <v>#REF!</v>
      </c>
    </row>
    <row r="14" spans="1:6" ht="15.75" customHeight="1" x14ac:dyDescent="0.25">
      <c r="A14" t="e">
        <f>'Laskenta-la'!#REF!</f>
        <v>#REF!</v>
      </c>
      <c r="B14" t="e">
        <f>'Laskenta-la'!#REF!</f>
        <v>#REF!</v>
      </c>
      <c r="C14" t="e">
        <f>'Laskenta-la'!#REF!</f>
        <v>#REF!</v>
      </c>
      <c r="D14" t="e">
        <f>'Laskenta-la'!#REF!</f>
        <v>#REF!</v>
      </c>
      <c r="E14" s="20" t="e">
        <f>'Laskenta-la'!#REF!</f>
        <v>#REF!</v>
      </c>
      <c r="F14" t="e">
        <f>'Laskenta-la'!#REF!</f>
        <v>#REF!</v>
      </c>
    </row>
    <row r="15" spans="1:6" ht="15.75" customHeight="1" x14ac:dyDescent="0.25">
      <c r="A15" t="e">
        <f>'Laskenta-la'!#REF!</f>
        <v>#REF!</v>
      </c>
      <c r="B15" t="e">
        <f>'Laskenta-la'!#REF!</f>
        <v>#REF!</v>
      </c>
      <c r="C15" t="e">
        <f>'Laskenta-la'!#REF!</f>
        <v>#REF!</v>
      </c>
      <c r="D15" t="e">
        <f>'Laskenta-la'!#REF!</f>
        <v>#REF!</v>
      </c>
      <c r="E15" s="20" t="e">
        <f>'Laskenta-la'!#REF!</f>
        <v>#REF!</v>
      </c>
      <c r="F15" t="e">
        <f>'Laskenta-la'!#REF!</f>
        <v>#REF!</v>
      </c>
    </row>
    <row r="16" spans="1:6" ht="15.75" customHeight="1" x14ac:dyDescent="0.25">
      <c r="A16" t="e">
        <f>'Laskenta-la'!#REF!</f>
        <v>#REF!</v>
      </c>
      <c r="B16" t="e">
        <f>'Laskenta-la'!#REF!</f>
        <v>#REF!</v>
      </c>
      <c r="C16" t="e">
        <f>'Laskenta-la'!#REF!</f>
        <v>#REF!</v>
      </c>
      <c r="D16" t="e">
        <f>'Laskenta-la'!#REF!</f>
        <v>#REF!</v>
      </c>
      <c r="E16" s="20" t="e">
        <f>'Laskenta-la'!#REF!</f>
        <v>#REF!</v>
      </c>
      <c r="F16" t="e">
        <f>'Laskenta-la'!#REF!</f>
        <v>#REF!</v>
      </c>
    </row>
    <row r="17" spans="1:6" ht="15.75" customHeight="1" x14ac:dyDescent="0.25">
      <c r="A17" t="e">
        <f>'Laskenta-la'!#REF!</f>
        <v>#REF!</v>
      </c>
      <c r="B17" t="e">
        <f>'Laskenta-la'!#REF!</f>
        <v>#REF!</v>
      </c>
      <c r="C17" t="e">
        <f>'Laskenta-la'!#REF!</f>
        <v>#REF!</v>
      </c>
      <c r="D17" t="e">
        <f>'Laskenta-la'!#REF!</f>
        <v>#REF!</v>
      </c>
      <c r="E17" s="20" t="e">
        <f>'Laskenta-la'!#REF!</f>
        <v>#REF!</v>
      </c>
      <c r="F17" t="e">
        <f>'Laskenta-la'!#REF!</f>
        <v>#REF!</v>
      </c>
    </row>
    <row r="18" spans="1:6" ht="15.75" customHeight="1" x14ac:dyDescent="0.25">
      <c r="A18" t="e">
        <f>'Laskenta-la'!#REF!</f>
        <v>#REF!</v>
      </c>
      <c r="B18" t="e">
        <f>'Laskenta-la'!#REF!</f>
        <v>#REF!</v>
      </c>
      <c r="C18" t="e">
        <f>'Laskenta-la'!#REF!</f>
        <v>#REF!</v>
      </c>
      <c r="D18" t="e">
        <f>'Laskenta-la'!#REF!</f>
        <v>#REF!</v>
      </c>
      <c r="E18" s="20" t="e">
        <f>'Laskenta-la'!#REF!</f>
        <v>#REF!</v>
      </c>
      <c r="F18" t="e">
        <f>'Laskenta-la'!#REF!</f>
        <v>#REF!</v>
      </c>
    </row>
    <row r="19" spans="1:6" ht="15.75" customHeight="1" x14ac:dyDescent="0.25">
      <c r="A19" t="e">
        <f>'Laskenta-la'!#REF!</f>
        <v>#REF!</v>
      </c>
      <c r="B19" t="e">
        <f>'Laskenta-la'!#REF!</f>
        <v>#REF!</v>
      </c>
      <c r="C19" t="e">
        <f>'Laskenta-la'!#REF!</f>
        <v>#REF!</v>
      </c>
      <c r="D19" t="e">
        <f>'Laskenta-la'!#REF!</f>
        <v>#REF!</v>
      </c>
      <c r="E19" s="20" t="e">
        <f>'Laskenta-la'!#REF!</f>
        <v>#REF!</v>
      </c>
      <c r="F19" t="e">
        <f>'Laskenta-la'!#REF!</f>
        <v>#REF!</v>
      </c>
    </row>
    <row r="20" spans="1:6" ht="15.75" customHeight="1" x14ac:dyDescent="0.25">
      <c r="A20">
        <f>'Laskenta-la'!BY13</f>
        <v>12</v>
      </c>
      <c r="B20">
        <f>'Laskenta-la'!A13</f>
        <v>4</v>
      </c>
      <c r="C20" t="str">
        <f>'Laskenta-la'!B13</f>
        <v>Kirsi Koivusaari</v>
      </c>
      <c r="D20" t="str">
        <f>'Laskenta-la'!C13</f>
        <v>Rasti-Vihti</v>
      </c>
      <c r="E20" s="20">
        <f>'Laskenta-la'!BU13</f>
        <v>15</v>
      </c>
      <c r="F20">
        <f>'Laskenta-la'!BV13</f>
        <v>287</v>
      </c>
    </row>
    <row r="21" spans="1:6" ht="15.75" customHeight="1" x14ac:dyDescent="0.25">
      <c r="A21" t="e">
        <f>'Laskenta-la'!#REF!</f>
        <v>#REF!</v>
      </c>
      <c r="B21" t="e">
        <f>'Laskenta-la'!#REF!</f>
        <v>#REF!</v>
      </c>
      <c r="C21" t="e">
        <f>'Laskenta-la'!#REF!</f>
        <v>#REF!</v>
      </c>
      <c r="D21" t="e">
        <f>'Laskenta-la'!#REF!</f>
        <v>#REF!</v>
      </c>
      <c r="E21" s="20" t="e">
        <f>'Laskenta-la'!#REF!</f>
        <v>#REF!</v>
      </c>
      <c r="F21" t="e">
        <f>'Laskenta-la'!#REF!</f>
        <v>#REF!</v>
      </c>
    </row>
    <row r="22" spans="1:6" ht="15.75" customHeight="1" x14ac:dyDescent="0.25">
      <c r="A22" t="e">
        <f>'Laskenta-la'!#REF!</f>
        <v>#REF!</v>
      </c>
      <c r="B22" t="e">
        <f>'Laskenta-la'!#REF!</f>
        <v>#REF!</v>
      </c>
      <c r="C22" t="e">
        <f>'Laskenta-la'!#REF!</f>
        <v>#REF!</v>
      </c>
      <c r="D22" t="e">
        <f>'Laskenta-la'!#REF!</f>
        <v>#REF!</v>
      </c>
      <c r="E22" s="20" t="e">
        <f>'Laskenta-la'!#REF!</f>
        <v>#REF!</v>
      </c>
      <c r="F22" t="e">
        <f>'Laskenta-la'!#REF!</f>
        <v>#REF!</v>
      </c>
    </row>
    <row r="23" spans="1:6" ht="15.75" customHeight="1" x14ac:dyDescent="0.25">
      <c r="A23" t="e">
        <f>'Laskenta-la'!#REF!</f>
        <v>#REF!</v>
      </c>
      <c r="B23" t="e">
        <f>'Laskenta-la'!#REF!</f>
        <v>#REF!</v>
      </c>
      <c r="C23" t="e">
        <f>'Laskenta-la'!#REF!</f>
        <v>#REF!</v>
      </c>
      <c r="D23" t="e">
        <f>'Laskenta-la'!#REF!</f>
        <v>#REF!</v>
      </c>
      <c r="E23" s="20" t="e">
        <f>'Laskenta-la'!#REF!</f>
        <v>#REF!</v>
      </c>
      <c r="F23" t="e">
        <f>'Laskenta-la'!#REF!</f>
        <v>#REF!</v>
      </c>
    </row>
    <row r="24" spans="1:6" ht="15.75" customHeight="1" x14ac:dyDescent="0.25">
      <c r="A24">
        <f>'Laskenta-la'!BY4</f>
        <v>3</v>
      </c>
      <c r="B24">
        <f>'Laskenta-la'!A4</f>
        <v>14</v>
      </c>
      <c r="C24" t="str">
        <f>'Laskenta-la'!B4</f>
        <v>Jukka Määttälä</v>
      </c>
      <c r="D24" t="str">
        <f>'Laskenta-la'!C4</f>
        <v>Kangasala SK</v>
      </c>
      <c r="E24" s="20">
        <f>'Laskenta-la'!BU4</f>
        <v>23</v>
      </c>
      <c r="F24">
        <f>'Laskenta-la'!BV4</f>
        <v>179</v>
      </c>
    </row>
    <row r="25" spans="1:6" ht="15.75" customHeight="1" x14ac:dyDescent="0.25">
      <c r="A25" t="e">
        <f>'Laskenta-la'!#REF!</f>
        <v>#REF!</v>
      </c>
      <c r="B25" t="e">
        <f>'Laskenta-la'!#REF!</f>
        <v>#REF!</v>
      </c>
      <c r="C25" t="e">
        <f>'Laskenta-la'!#REF!</f>
        <v>#REF!</v>
      </c>
      <c r="D25" t="e">
        <f>'Laskenta-la'!#REF!</f>
        <v>#REF!</v>
      </c>
      <c r="E25" s="20" t="e">
        <f>'Laskenta-la'!#REF!</f>
        <v>#REF!</v>
      </c>
      <c r="F25" t="e">
        <f>'Laskenta-la'!#REF!</f>
        <v>#REF!</v>
      </c>
    </row>
    <row r="26" spans="1:6" ht="15.75" customHeight="1" x14ac:dyDescent="0.25">
      <c r="A26" t="e">
        <f>'Laskenta-la'!#REF!</f>
        <v>#REF!</v>
      </c>
      <c r="B26" t="e">
        <f>'Laskenta-la'!#REF!</f>
        <v>#REF!</v>
      </c>
      <c r="C26" t="e">
        <f>'Laskenta-la'!#REF!</f>
        <v>#REF!</v>
      </c>
      <c r="D26" t="e">
        <f>'Laskenta-la'!#REF!</f>
        <v>#REF!</v>
      </c>
      <c r="E26" s="20" t="e">
        <f>'Laskenta-la'!#REF!</f>
        <v>#REF!</v>
      </c>
      <c r="F26" t="e">
        <f>'Laskenta-la'!#REF!</f>
        <v>#REF!</v>
      </c>
    </row>
    <row r="27" spans="1:6" ht="15.75" customHeight="1" x14ac:dyDescent="0.25">
      <c r="A27" t="e">
        <f>'Laskenta-la'!#REF!</f>
        <v>#REF!</v>
      </c>
      <c r="B27" t="e">
        <f>'Laskenta-la'!#REF!</f>
        <v>#REF!</v>
      </c>
      <c r="C27" t="e">
        <f>'Laskenta-la'!#REF!</f>
        <v>#REF!</v>
      </c>
      <c r="D27" t="e">
        <f>'Laskenta-la'!#REF!</f>
        <v>#REF!</v>
      </c>
      <c r="E27" s="20" t="e">
        <f>'Laskenta-la'!#REF!</f>
        <v>#REF!</v>
      </c>
      <c r="F27" t="e">
        <f>'Laskenta-la'!#REF!</f>
        <v>#REF!</v>
      </c>
    </row>
    <row r="28" spans="1:6" ht="15.75" customHeight="1" x14ac:dyDescent="0.25">
      <c r="A28">
        <f>'Laskenta-la'!BY11</f>
        <v>10</v>
      </c>
      <c r="B28">
        <f>'Laskenta-la'!A11</f>
        <v>9</v>
      </c>
      <c r="C28" t="str">
        <f>'Laskenta-la'!B11</f>
        <v>nimetön</v>
      </c>
      <c r="D28" t="str">
        <f>'Laskenta-la'!C11</f>
        <v>Alahärmän Kisa</v>
      </c>
      <c r="E28" s="20">
        <f>'Laskenta-la'!BU11</f>
        <v>19</v>
      </c>
      <c r="F28">
        <f>'Laskenta-la'!BV11</f>
        <v>315</v>
      </c>
    </row>
    <row r="29" spans="1:6" ht="15.75" customHeight="1" x14ac:dyDescent="0.25">
      <c r="A29">
        <f>'Laskenta-la'!BY3</f>
        <v>2</v>
      </c>
      <c r="B29">
        <f>'Laskenta-la'!A3</f>
        <v>19</v>
      </c>
      <c r="C29" t="str">
        <f>'Laskenta-la'!B3</f>
        <v>nimetön</v>
      </c>
      <c r="D29" t="str">
        <f>'Laskenta-la'!C3</f>
        <v>Rasti-Nokia</v>
      </c>
      <c r="E29" s="20">
        <f>'Laskenta-la'!BU3</f>
        <v>23</v>
      </c>
      <c r="F29">
        <f>'Laskenta-la'!BV3</f>
        <v>161</v>
      </c>
    </row>
    <row r="30" spans="1:6" ht="15.75" customHeight="1" x14ac:dyDescent="0.25">
      <c r="A30" t="e">
        <f>'Laskenta-la'!#REF!</f>
        <v>#REF!</v>
      </c>
      <c r="B30" t="e">
        <f>'Laskenta-la'!#REF!</f>
        <v>#REF!</v>
      </c>
      <c r="C30" t="e">
        <f>'Laskenta-la'!#REF!</f>
        <v>#REF!</v>
      </c>
      <c r="D30" t="e">
        <f>'Laskenta-la'!#REF!</f>
        <v>#REF!</v>
      </c>
      <c r="E30" s="20" t="e">
        <f>'Laskenta-la'!#REF!</f>
        <v>#REF!</v>
      </c>
      <c r="F30" t="e">
        <f>'Laskenta-la'!#REF!</f>
        <v>#REF!</v>
      </c>
    </row>
    <row r="31" spans="1:6" ht="15.75" customHeight="1" x14ac:dyDescent="0.25">
      <c r="A31" t="e">
        <f>'Laskenta-la'!#REF!</f>
        <v>#REF!</v>
      </c>
      <c r="B31" t="e">
        <f>'Laskenta-la'!#REF!</f>
        <v>#REF!</v>
      </c>
      <c r="C31" t="e">
        <f>'Laskenta-la'!#REF!</f>
        <v>#REF!</v>
      </c>
      <c r="D31" t="e">
        <f>'Laskenta-la'!#REF!</f>
        <v>#REF!</v>
      </c>
      <c r="E31" s="20" t="e">
        <f>'Laskenta-la'!#REF!</f>
        <v>#REF!</v>
      </c>
      <c r="F31" t="e">
        <f>'Laskenta-la'!#REF!</f>
        <v>#REF!</v>
      </c>
    </row>
    <row r="32" spans="1:6" ht="15.75" customHeight="1" x14ac:dyDescent="0.25">
      <c r="A32" t="e">
        <f>'Laskenta-la'!#REF!</f>
        <v>#REF!</v>
      </c>
      <c r="B32" t="e">
        <f>'Laskenta-la'!#REF!</f>
        <v>#REF!</v>
      </c>
      <c r="C32" t="e">
        <f>'Laskenta-la'!#REF!</f>
        <v>#REF!</v>
      </c>
      <c r="D32" t="e">
        <f>'Laskenta-la'!#REF!</f>
        <v>#REF!</v>
      </c>
      <c r="E32" s="20" t="e">
        <f>'Laskenta-la'!#REF!</f>
        <v>#REF!</v>
      </c>
      <c r="F32" t="e">
        <f>'Laskenta-la'!#REF!</f>
        <v>#REF!</v>
      </c>
    </row>
    <row r="33" spans="1:6" ht="15.75" customHeight="1" x14ac:dyDescent="0.25">
      <c r="A33" t="e">
        <f>'Laskenta-la'!#REF!</f>
        <v>#REF!</v>
      </c>
      <c r="B33" t="e">
        <f>'Laskenta-la'!#REF!</f>
        <v>#REF!</v>
      </c>
      <c r="C33" t="e">
        <f>'Laskenta-la'!#REF!</f>
        <v>#REF!</v>
      </c>
      <c r="D33" t="e">
        <f>'Laskenta-la'!#REF!</f>
        <v>#REF!</v>
      </c>
      <c r="E33" s="20" t="e">
        <f>'Laskenta-la'!#REF!</f>
        <v>#REF!</v>
      </c>
      <c r="F33" t="e">
        <f>'Laskenta-la'!#REF!</f>
        <v>#REF!</v>
      </c>
    </row>
    <row r="34" spans="1:6" ht="15.75" customHeight="1" x14ac:dyDescent="0.25">
      <c r="A34" t="e">
        <f>'Laskenta-la'!#REF!</f>
        <v>#REF!</v>
      </c>
      <c r="B34" t="e">
        <f>'Laskenta-la'!#REF!</f>
        <v>#REF!</v>
      </c>
      <c r="C34" t="e">
        <f>'Laskenta-la'!#REF!</f>
        <v>#REF!</v>
      </c>
      <c r="D34" t="e">
        <f>'Laskenta-la'!#REF!</f>
        <v>#REF!</v>
      </c>
      <c r="E34" s="20" t="e">
        <f>'Laskenta-la'!#REF!</f>
        <v>#REF!</v>
      </c>
      <c r="F34" t="e">
        <f>'Laskenta-la'!#REF!</f>
        <v>#REF!</v>
      </c>
    </row>
    <row r="35" spans="1:6" ht="15.75" customHeight="1" x14ac:dyDescent="0.25">
      <c r="A35">
        <f>'Laskenta-la'!BY2</f>
        <v>1</v>
      </c>
      <c r="B35">
        <f>'Laskenta-la'!A2</f>
        <v>13</v>
      </c>
      <c r="C35" t="str">
        <f>'Laskenta-la'!B2</f>
        <v>Terho Taarna</v>
      </c>
      <c r="D35" t="str">
        <f>'Laskenta-la'!C2</f>
        <v>Akilles OK</v>
      </c>
      <c r="E35" s="20">
        <f>'Laskenta-la'!BU2</f>
        <v>23</v>
      </c>
      <c r="F35">
        <f>'Laskenta-la'!BV2</f>
        <v>134</v>
      </c>
    </row>
    <row r="36" spans="1:6" ht="15.75" customHeight="1" x14ac:dyDescent="0.25">
      <c r="A36">
        <f>'Laskenta-la'!BY10</f>
        <v>9</v>
      </c>
      <c r="B36">
        <f>'Laskenta-la'!A10</f>
        <v>10</v>
      </c>
      <c r="C36" t="str">
        <f>'Laskenta-la'!B10</f>
        <v>Jarmo Kattilakoski</v>
      </c>
      <c r="D36" t="str">
        <f>'Laskenta-la'!C10</f>
        <v>Hauhon Sisu</v>
      </c>
      <c r="E36" s="20">
        <f>'Laskenta-la'!BU10</f>
        <v>19</v>
      </c>
      <c r="F36">
        <f>'Laskenta-la'!BV10</f>
        <v>218</v>
      </c>
    </row>
    <row r="37" spans="1:6" ht="15.75" customHeight="1" x14ac:dyDescent="0.25">
      <c r="A37" t="e">
        <f>'Laskenta-la'!#REF!</f>
        <v>#REF!</v>
      </c>
      <c r="B37" t="e">
        <f>'Laskenta-la'!#REF!</f>
        <v>#REF!</v>
      </c>
      <c r="C37" t="e">
        <f>'Laskenta-la'!#REF!</f>
        <v>#REF!</v>
      </c>
      <c r="D37" t="e">
        <f>'Laskenta-la'!#REF!</f>
        <v>#REF!</v>
      </c>
      <c r="E37" s="20" t="e">
        <f>'Laskenta-la'!#REF!</f>
        <v>#REF!</v>
      </c>
      <c r="F37" t="e">
        <f>'Laskenta-la'!#REF!</f>
        <v>#REF!</v>
      </c>
    </row>
    <row r="38" spans="1:6" ht="15.75" customHeight="1" x14ac:dyDescent="0.25">
      <c r="A38" t="e">
        <f>'Laskenta-la'!#REF!</f>
        <v>#REF!</v>
      </c>
      <c r="B38" t="e">
        <f>'Laskenta-la'!#REF!</f>
        <v>#REF!</v>
      </c>
      <c r="C38" t="e">
        <f>'Laskenta-la'!#REF!</f>
        <v>#REF!</v>
      </c>
      <c r="D38" t="e">
        <f>'Laskenta-la'!#REF!</f>
        <v>#REF!</v>
      </c>
      <c r="E38" s="20" t="e">
        <f>'Laskenta-la'!#REF!</f>
        <v>#REF!</v>
      </c>
      <c r="F38" t="e">
        <f>'Laskenta-la'!#REF!</f>
        <v>#REF!</v>
      </c>
    </row>
    <row r="39" spans="1:6" ht="15.75" customHeight="1" x14ac:dyDescent="0.25">
      <c r="A39" t="e">
        <f>'Laskenta-la'!#REF!</f>
        <v>#REF!</v>
      </c>
      <c r="B39" t="e">
        <f>'Laskenta-la'!#REF!</f>
        <v>#REF!</v>
      </c>
      <c r="C39" t="e">
        <f>'Laskenta-la'!#REF!</f>
        <v>#REF!</v>
      </c>
      <c r="D39" t="e">
        <f>'Laskenta-la'!#REF!</f>
        <v>#REF!</v>
      </c>
      <c r="E39" s="20" t="e">
        <f>'Laskenta-la'!#REF!</f>
        <v>#REF!</v>
      </c>
      <c r="F39" t="e">
        <f>'Laskenta-la'!#REF!</f>
        <v>#REF!</v>
      </c>
    </row>
    <row r="40" spans="1:6" ht="15.75" customHeight="1" x14ac:dyDescent="0.25">
      <c r="A40">
        <f>'Laskenta-la'!BY12</f>
        <v>11</v>
      </c>
      <c r="B40">
        <f>'Laskenta-la'!A12</f>
        <v>11</v>
      </c>
      <c r="C40" t="str">
        <f>'Laskenta-la'!B12</f>
        <v>Henna Lepistö</v>
      </c>
      <c r="D40" t="str">
        <f>'Laskenta-la'!C12</f>
        <v>MS Parma</v>
      </c>
      <c r="E40" s="20">
        <f>'Laskenta-la'!BU12</f>
        <v>18</v>
      </c>
      <c r="F40">
        <f>'Laskenta-la'!BV12</f>
        <v>163</v>
      </c>
    </row>
    <row r="41" spans="1:6" ht="15.75" customHeight="1" x14ac:dyDescent="0.25">
      <c r="A41" t="e">
        <f>'Laskenta-la'!#REF!</f>
        <v>#REF!</v>
      </c>
      <c r="B41" t="e">
        <f>'Laskenta-la'!#REF!</f>
        <v>#REF!</v>
      </c>
      <c r="C41" t="e">
        <f>'Laskenta-la'!#REF!</f>
        <v>#REF!</v>
      </c>
      <c r="D41" t="e">
        <f>'Laskenta-la'!#REF!</f>
        <v>#REF!</v>
      </c>
      <c r="E41" s="20" t="e">
        <f>'Laskenta-la'!#REF!</f>
        <v>#REF!</v>
      </c>
      <c r="F41" t="e">
        <f>'Laskenta-la'!#REF!</f>
        <v>#REF!</v>
      </c>
    </row>
    <row r="42" spans="1:6" ht="15.75" customHeight="1" x14ac:dyDescent="0.25">
      <c r="A42" t="e">
        <f>'Laskenta-la'!#REF!</f>
        <v>#REF!</v>
      </c>
      <c r="B42" t="e">
        <f>'Laskenta-la'!#REF!</f>
        <v>#REF!</v>
      </c>
      <c r="C42" t="e">
        <f>'Laskenta-la'!#REF!</f>
        <v>#REF!</v>
      </c>
      <c r="D42" t="e">
        <f>'Laskenta-la'!#REF!</f>
        <v>#REF!</v>
      </c>
      <c r="E42" s="20" t="e">
        <f>'Laskenta-la'!#REF!</f>
        <v>#REF!</v>
      </c>
      <c r="F42" t="e">
        <f>'Laskenta-la'!#REF!</f>
        <v>#REF!</v>
      </c>
    </row>
    <row r="43" spans="1:6" ht="15.75" customHeight="1" x14ac:dyDescent="0.25">
      <c r="A43" t="e">
        <f>'Laskenta-la'!#REF!</f>
        <v>#REF!</v>
      </c>
      <c r="B43" t="e">
        <f>'Laskenta-la'!#REF!</f>
        <v>#REF!</v>
      </c>
      <c r="C43" t="e">
        <f>'Laskenta-la'!#REF!</f>
        <v>#REF!</v>
      </c>
      <c r="D43" t="e">
        <f>'Laskenta-la'!#REF!</f>
        <v>#REF!</v>
      </c>
      <c r="E43" s="20" t="e">
        <f>'Laskenta-la'!#REF!</f>
        <v>#REF!</v>
      </c>
      <c r="F43" t="e">
        <f>'Laskenta-la'!#REF!</f>
        <v>#REF!</v>
      </c>
    </row>
    <row r="44" spans="1:6" ht="15.75" customHeight="1" x14ac:dyDescent="0.25">
      <c r="A44">
        <f>'Laskenta-la'!BY6</f>
        <v>5</v>
      </c>
      <c r="B44">
        <f>'Laskenta-la'!A6</f>
        <v>54</v>
      </c>
      <c r="C44" t="str">
        <f>'Laskenta-la'!B6</f>
        <v>Matleena Ketola</v>
      </c>
      <c r="D44" t="str">
        <f>'Laskenta-la'!C6</f>
        <v>Eksymä</v>
      </c>
      <c r="E44" s="20">
        <f>'Laskenta-la'!BU6</f>
        <v>22</v>
      </c>
      <c r="F44">
        <f>'Laskenta-la'!BV6</f>
        <v>221</v>
      </c>
    </row>
    <row r="45" spans="1:6" ht="15.75" customHeight="1" x14ac:dyDescent="0.25">
      <c r="A45">
        <f>'Laskenta-la'!BY14</f>
        <v>13</v>
      </c>
      <c r="B45">
        <f>'Laskenta-la'!A14</f>
        <v>7</v>
      </c>
      <c r="C45" t="str">
        <f>'Laskenta-la'!B14</f>
        <v>Kim Harlamov</v>
      </c>
      <c r="D45" t="str">
        <f>'Laskenta-la'!C14</f>
        <v>Rasti-Nokia</v>
      </c>
      <c r="E45" s="20">
        <f>'Laskenta-la'!BU14</f>
        <v>0</v>
      </c>
      <c r="F45">
        <f>'Laskenta-la'!BV14</f>
        <v>141</v>
      </c>
    </row>
    <row r="46" spans="1:6" ht="15.75" customHeight="1" x14ac:dyDescent="0.25">
      <c r="A46" t="e">
        <f>'Laskenta-la'!#REF!</f>
        <v>#REF!</v>
      </c>
      <c r="B46" t="e">
        <f>'Laskenta-la'!#REF!</f>
        <v>#REF!</v>
      </c>
      <c r="C46" t="e">
        <f>'Laskenta-la'!#REF!</f>
        <v>#REF!</v>
      </c>
      <c r="D46" t="e">
        <f>'Laskenta-la'!#REF!</f>
        <v>#REF!</v>
      </c>
      <c r="E46" s="20" t="e">
        <f>'Laskenta-la'!#REF!</f>
        <v>#REF!</v>
      </c>
      <c r="F46" t="e">
        <f>'Laskenta-la'!#REF!</f>
        <v>#REF!</v>
      </c>
    </row>
    <row r="47" spans="1:6" ht="15.75" customHeight="1" x14ac:dyDescent="0.25">
      <c r="A47" t="e">
        <f>'Laskenta-la'!#REF!</f>
        <v>#REF!</v>
      </c>
      <c r="B47" t="e">
        <f>'Laskenta-la'!#REF!</f>
        <v>#REF!</v>
      </c>
      <c r="C47" t="e">
        <f>'Laskenta-la'!#REF!</f>
        <v>#REF!</v>
      </c>
      <c r="D47" t="e">
        <f>'Laskenta-la'!#REF!</f>
        <v>#REF!</v>
      </c>
      <c r="E47" s="20" t="e">
        <f>'Laskenta-la'!#REF!</f>
        <v>#REF!</v>
      </c>
      <c r="F47" t="e">
        <f>'Laskenta-la'!#REF!</f>
        <v>#REF!</v>
      </c>
    </row>
    <row r="48" spans="1:6" ht="15.75" customHeight="1" x14ac:dyDescent="0.25">
      <c r="A48" t="e">
        <f>'Laskenta-la'!#REF!</f>
        <v>#REF!</v>
      </c>
      <c r="B48" t="e">
        <f>'Laskenta-la'!#REF!</f>
        <v>#REF!</v>
      </c>
      <c r="C48" t="e">
        <f>'Laskenta-la'!#REF!</f>
        <v>#REF!</v>
      </c>
      <c r="D48" t="e">
        <f>'Laskenta-la'!#REF!</f>
        <v>#REF!</v>
      </c>
      <c r="E48" s="20" t="e">
        <f>'Laskenta-la'!#REF!</f>
        <v>#REF!</v>
      </c>
      <c r="F48" t="e">
        <f>'Laskenta-la'!#REF!</f>
        <v>#REF!</v>
      </c>
    </row>
    <row r="49" spans="5:5" ht="15.75" customHeight="1" x14ac:dyDescent="0.25">
      <c r="E49" s="20"/>
    </row>
  </sheetData>
  <autoFilter ref="A1:F48" xr:uid="{9C815D90-1799-4C43-A594-DF759E502F5F}">
    <sortState xmlns:xlrd2="http://schemas.microsoft.com/office/spreadsheetml/2017/richdata2" ref="A2:F48">
      <sortCondition ref="A1:A48"/>
    </sortState>
  </autoFilter>
  <sortState xmlns:xlrd2="http://schemas.microsoft.com/office/spreadsheetml/2017/richdata2" ref="A2:F48">
    <sortCondition ref="A2:A4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139-B9D3-4042-856A-F0C0209FE00C}">
  <sheetPr>
    <outlinePr summaryBelow="0" summaryRight="0"/>
  </sheetPr>
  <dimension ref="A1:BU1005"/>
  <sheetViews>
    <sheetView zoomScale="60" zoomScaleNormal="60" workbookViewId="0">
      <selection activeCell="Q1" sqref="Q1"/>
    </sheetView>
  </sheetViews>
  <sheetFormatPr defaultColWidth="14.44140625" defaultRowHeight="15.75" customHeight="1" x14ac:dyDescent="0.25"/>
  <cols>
    <col min="1" max="1" width="6.6640625" customWidth="1"/>
    <col min="2" max="2" width="17.5546875" customWidth="1"/>
    <col min="4" max="4" width="6.109375" hidden="1" customWidth="1"/>
    <col min="5" max="5" width="5.6640625" hidden="1" customWidth="1"/>
    <col min="6" max="6" width="3.109375" customWidth="1"/>
    <col min="7" max="8" width="0" hidden="1" customWidth="1"/>
    <col min="9" max="9" width="6.33203125" style="11" hidden="1" customWidth="1"/>
    <col min="10" max="10" width="7.33203125" style="11" hidden="1" customWidth="1"/>
    <col min="11" max="11" width="6" style="18" hidden="1" customWidth="1"/>
    <col min="12" max="12" width="0" style="11" hidden="1" customWidth="1"/>
    <col min="13" max="13" width="6" style="11" customWidth="1"/>
    <col min="14" max="14" width="6.88671875" hidden="1" customWidth="1"/>
    <col min="15" max="15" width="5.44140625" customWidth="1"/>
    <col min="16" max="16" width="3.6640625" hidden="1" customWidth="1"/>
    <col min="17" max="17" width="3.88671875" customWidth="1"/>
    <col min="18" max="18" width="4" hidden="1" customWidth="1"/>
    <col min="19" max="19" width="4.33203125" customWidth="1"/>
    <col min="20" max="20" width="4.33203125" hidden="1" customWidth="1"/>
    <col min="21" max="21" width="5.6640625" customWidth="1"/>
    <col min="22" max="22" width="7.109375" customWidth="1"/>
    <col min="23" max="23" width="4.33203125" customWidth="1"/>
    <col min="24" max="24" width="1.6640625" hidden="1" customWidth="1"/>
    <col min="25" max="25" width="4.6640625" customWidth="1"/>
    <col min="26" max="26" width="2.109375" hidden="1" customWidth="1"/>
    <col min="27" max="27" width="3.33203125" customWidth="1"/>
    <col min="28" max="28" width="2" hidden="1" customWidth="1"/>
    <col min="29" max="29" width="3.6640625" customWidth="1"/>
    <col min="30" max="30" width="2.33203125" hidden="1" customWidth="1"/>
    <col min="31" max="31" width="3.6640625" customWidth="1"/>
    <col min="32" max="32" width="2.33203125" hidden="1" customWidth="1"/>
    <col min="33" max="33" width="3.5546875" customWidth="1"/>
    <col min="34" max="34" width="2.109375" hidden="1" customWidth="1"/>
    <col min="35" max="35" width="3.6640625" customWidth="1"/>
    <col min="36" max="36" width="2.109375" hidden="1" customWidth="1"/>
    <col min="37" max="37" width="3.88671875" customWidth="1"/>
    <col min="38" max="38" width="2.33203125" hidden="1" customWidth="1"/>
    <col min="39" max="39" width="3.88671875" customWidth="1"/>
    <col min="40" max="40" width="2.33203125" hidden="1" customWidth="1"/>
    <col min="41" max="41" width="4" customWidth="1"/>
    <col min="42" max="42" width="2.109375" hidden="1" customWidth="1"/>
    <col min="43" max="43" width="3.88671875" customWidth="1"/>
    <col min="44" max="44" width="2" hidden="1" customWidth="1"/>
    <col min="45" max="45" width="3.6640625" customWidth="1"/>
    <col min="46" max="46" width="2.44140625" hidden="1" customWidth="1"/>
    <col min="47" max="47" width="4.109375" customWidth="1"/>
    <col min="48" max="48" width="2.109375" hidden="1" customWidth="1"/>
    <col min="49" max="49" width="4.109375" customWidth="1"/>
    <col min="50" max="50" width="2.33203125" hidden="1" customWidth="1"/>
    <col min="51" max="51" width="4.109375" customWidth="1"/>
    <col min="52" max="52" width="2.33203125" hidden="1" customWidth="1"/>
    <col min="53" max="53" width="4.6640625" customWidth="1"/>
    <col min="54" max="54" width="2.109375" hidden="1" customWidth="1"/>
    <col min="55" max="55" width="3.88671875" customWidth="1"/>
    <col min="56" max="56" width="2.33203125" hidden="1" customWidth="1"/>
    <col min="57" max="57" width="3.33203125" customWidth="1"/>
    <col min="58" max="58" width="2.44140625" hidden="1" customWidth="1"/>
    <col min="59" max="59" width="4.6640625" customWidth="1"/>
    <col min="60" max="60" width="2" hidden="1" customWidth="1"/>
    <col min="61" max="61" width="4.6640625" customWidth="1"/>
    <col min="62" max="62" width="2.109375" hidden="1" customWidth="1"/>
    <col min="63" max="63" width="4.6640625" customWidth="1"/>
    <col min="64" max="64" width="2.33203125" hidden="1" customWidth="1"/>
    <col min="65" max="65" width="4.6640625" customWidth="1"/>
    <col min="66" max="66" width="2.109375" hidden="1" customWidth="1"/>
    <col min="67" max="67" width="4.6640625" customWidth="1"/>
    <col min="68" max="68" width="2.33203125" hidden="1" customWidth="1"/>
    <col min="69" max="69" width="5.5546875" customWidth="1"/>
    <col min="70" max="70" width="5.33203125" customWidth="1"/>
    <col min="71" max="71" width="5.33203125" hidden="1" customWidth="1"/>
    <col min="72" max="72" width="0" hidden="1" customWidth="1"/>
    <col min="73" max="73" width="8.6640625" customWidth="1"/>
  </cols>
  <sheetData>
    <row r="1" spans="1:73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2" t="s">
        <v>261</v>
      </c>
      <c r="J1" s="12" t="s">
        <v>262</v>
      </c>
      <c r="K1" s="18" t="s">
        <v>263</v>
      </c>
      <c r="L1" s="13" t="s">
        <v>264</v>
      </c>
      <c r="M1" s="13" t="s">
        <v>265</v>
      </c>
      <c r="N1" s="15" t="s">
        <v>266</v>
      </c>
      <c r="O1" s="15" t="s">
        <v>299</v>
      </c>
      <c r="P1" s="15" t="s">
        <v>273</v>
      </c>
      <c r="Q1" s="15" t="s">
        <v>300</v>
      </c>
      <c r="R1" s="15" t="s">
        <v>301</v>
      </c>
      <c r="S1" s="15" t="s">
        <v>302</v>
      </c>
      <c r="T1" s="15" t="s">
        <v>12</v>
      </c>
      <c r="U1" s="14" t="s">
        <v>274</v>
      </c>
      <c r="V1" s="14" t="s">
        <v>275</v>
      </c>
      <c r="W1" s="22">
        <v>1</v>
      </c>
      <c r="X1" t="s">
        <v>270</v>
      </c>
      <c r="Y1" s="22">
        <v>2</v>
      </c>
      <c r="Z1" t="s">
        <v>301</v>
      </c>
      <c r="AA1" s="22">
        <v>3</v>
      </c>
      <c r="AB1" t="s">
        <v>270</v>
      </c>
      <c r="AC1" s="22">
        <v>4</v>
      </c>
      <c r="AD1" t="s">
        <v>122</v>
      </c>
      <c r="AE1" s="22">
        <v>5</v>
      </c>
      <c r="AF1" t="s">
        <v>301</v>
      </c>
      <c r="AG1" s="22">
        <v>6</v>
      </c>
      <c r="AH1" t="s">
        <v>122</v>
      </c>
      <c r="AI1" s="22">
        <v>7</v>
      </c>
      <c r="AJ1" t="s">
        <v>270</v>
      </c>
      <c r="AK1" s="22">
        <v>8</v>
      </c>
      <c r="AL1" t="s">
        <v>122</v>
      </c>
      <c r="AM1" s="22">
        <v>9</v>
      </c>
      <c r="AN1" t="s">
        <v>303</v>
      </c>
      <c r="AO1" s="22">
        <v>10</v>
      </c>
      <c r="AP1" t="s">
        <v>301</v>
      </c>
      <c r="AQ1" s="22">
        <v>11</v>
      </c>
      <c r="AR1" t="s">
        <v>270</v>
      </c>
      <c r="AS1" s="22">
        <v>12</v>
      </c>
      <c r="AT1" t="s">
        <v>273</v>
      </c>
      <c r="AU1" s="22">
        <v>13</v>
      </c>
      <c r="AV1" t="s">
        <v>301</v>
      </c>
      <c r="AW1" s="22">
        <v>14</v>
      </c>
      <c r="AX1" t="s">
        <v>270</v>
      </c>
      <c r="AY1" s="22">
        <v>15</v>
      </c>
      <c r="AZ1" t="s">
        <v>122</v>
      </c>
      <c r="BA1" s="22">
        <v>16</v>
      </c>
      <c r="BB1" t="s">
        <v>303</v>
      </c>
      <c r="BC1" s="22">
        <v>17</v>
      </c>
      <c r="BD1" t="s">
        <v>270</v>
      </c>
      <c r="BE1" s="22">
        <v>18</v>
      </c>
      <c r="BF1" t="s">
        <v>301</v>
      </c>
      <c r="BG1" s="22">
        <v>19</v>
      </c>
      <c r="BH1" t="s">
        <v>270</v>
      </c>
      <c r="BI1" s="22">
        <v>20</v>
      </c>
      <c r="BJ1" t="s">
        <v>270</v>
      </c>
      <c r="BK1" s="22">
        <v>21</v>
      </c>
      <c r="BL1" t="s">
        <v>301</v>
      </c>
      <c r="BM1" s="22">
        <v>22</v>
      </c>
      <c r="BN1" t="s">
        <v>270</v>
      </c>
      <c r="BO1" s="22">
        <v>23</v>
      </c>
      <c r="BP1" t="s">
        <v>270</v>
      </c>
      <c r="BQ1" t="s">
        <v>276</v>
      </c>
      <c r="BR1" s="14" t="s">
        <v>277</v>
      </c>
      <c r="BS1" t="s">
        <v>304</v>
      </c>
      <c r="BT1" t="s">
        <v>279</v>
      </c>
      <c r="BU1" t="s">
        <v>280</v>
      </c>
    </row>
    <row r="2" spans="1:73" ht="13.8" x14ac:dyDescent="0.25">
      <c r="A2" s="1">
        <v>25</v>
      </c>
      <c r="B2" s="1" t="s">
        <v>112</v>
      </c>
      <c r="C2" s="1" t="s">
        <v>113</v>
      </c>
      <c r="D2" s="1">
        <v>1</v>
      </c>
      <c r="E2" s="1"/>
      <c r="F2" s="1" t="s">
        <v>12</v>
      </c>
      <c r="G2" s="2" t="s">
        <v>13</v>
      </c>
      <c r="H2" s="3" t="s">
        <v>13</v>
      </c>
      <c r="I2" s="12">
        <v>0.64722222222222225</v>
      </c>
      <c r="J2" s="16">
        <v>0.72152777777777777</v>
      </c>
      <c r="K2" s="19">
        <f t="shared" ref="K2:K48" si="0">IF(F2="E","1:51",IF(F2="A","1:18","1:06"))+IF(E2=1,"0:10",0)</f>
        <v>7.7083333333333337E-2</v>
      </c>
      <c r="L2" s="12">
        <f t="shared" ref="L2:L48" si="1">J2-I2</f>
        <v>7.4305555555555514E-2</v>
      </c>
      <c r="M2" s="12">
        <f t="shared" ref="M2:M48" si="2">IF(L2&gt;K2,L2-K2,0)</f>
        <v>0</v>
      </c>
      <c r="O2" s="14" t="s">
        <v>285</v>
      </c>
      <c r="P2" s="14">
        <f t="shared" ref="P2:P48" si="3">IF(O2=$P$1,1,0)</f>
        <v>1</v>
      </c>
      <c r="Q2" s="14" t="s">
        <v>256</v>
      </c>
      <c r="R2" s="14">
        <f t="shared" ref="R2:R48" si="4">IF(Q2=$R$1,1,0)</f>
        <v>1</v>
      </c>
      <c r="S2" s="14" t="s">
        <v>284</v>
      </c>
      <c r="T2" s="14">
        <f t="shared" ref="T2:T48" si="5">IF(S2=$T$1,1,0)</f>
        <v>1</v>
      </c>
      <c r="U2">
        <v>15</v>
      </c>
      <c r="V2">
        <f t="shared" ref="V2:V48" si="6">U2+(3-P2-R2-T2)*60</f>
        <v>15</v>
      </c>
      <c r="W2" s="14" t="s">
        <v>260</v>
      </c>
      <c r="X2">
        <f t="shared" ref="X2:X48" si="7">IF(W2=$X$1,1,0)</f>
        <v>1</v>
      </c>
      <c r="Y2" s="14" t="s">
        <v>256</v>
      </c>
      <c r="Z2">
        <f t="shared" ref="Z2:Z48" si="8">IF(Y2=$Z$1,1,0)</f>
        <v>1</v>
      </c>
      <c r="AA2" s="14" t="s">
        <v>260</v>
      </c>
      <c r="AB2">
        <f t="shared" ref="AB2:AB48" si="9">IF(AA2=$AB$1,1,0)</f>
        <v>1</v>
      </c>
      <c r="AC2" s="14" t="s">
        <v>254</v>
      </c>
      <c r="AD2">
        <f t="shared" ref="AD2:AD48" si="10">IF(AC2=$AD$1,1,0)</f>
        <v>1</v>
      </c>
      <c r="AE2" s="14" t="s">
        <v>256</v>
      </c>
      <c r="AF2">
        <f t="shared" ref="AF2:AF48" si="11">IF(AE2=$AF$1,1,0)</f>
        <v>1</v>
      </c>
      <c r="AG2" s="14" t="s">
        <v>254</v>
      </c>
      <c r="AH2">
        <f t="shared" ref="AH2:AH48" si="12">IF(AG2=$AH$1,1,0)</f>
        <v>1</v>
      </c>
      <c r="AI2" s="14" t="s">
        <v>260</v>
      </c>
      <c r="AJ2">
        <f t="shared" ref="AJ2:AJ48" si="13">IF(AI2=$AJ$1,1,0)</f>
        <v>1</v>
      </c>
      <c r="AK2" s="14" t="s">
        <v>254</v>
      </c>
      <c r="AL2">
        <f t="shared" ref="AL2:AL48" si="14">IF(AK2=$AL$1,1,0)</f>
        <v>1</v>
      </c>
      <c r="AM2" s="14" t="s">
        <v>258</v>
      </c>
      <c r="AN2">
        <f t="shared" ref="AN2:AN48" si="15">IF(AM2=$AN$1,1,0)</f>
        <v>1</v>
      </c>
      <c r="AO2" s="14" t="s">
        <v>256</v>
      </c>
      <c r="AP2">
        <f t="shared" ref="AP2:AP48" si="16">IF(AO2=$AP$1,1,0)</f>
        <v>1</v>
      </c>
      <c r="AQ2" s="14" t="s">
        <v>260</v>
      </c>
      <c r="AR2">
        <f t="shared" ref="AR2:AR48" si="17">IF(AQ2=$AR$1,1,0)</f>
        <v>1</v>
      </c>
      <c r="AS2" s="14" t="s">
        <v>285</v>
      </c>
      <c r="AT2">
        <f t="shared" ref="AT2:AT48" si="18">IF(AS2=$AT$1,1,0)</f>
        <v>1</v>
      </c>
      <c r="AU2" s="14" t="s">
        <v>256</v>
      </c>
      <c r="AV2">
        <f t="shared" ref="AV2:AV48" si="19">IF(AU2=$AV$1,1,0)</f>
        <v>1</v>
      </c>
      <c r="AW2" s="14" t="s">
        <v>260</v>
      </c>
      <c r="AX2">
        <f t="shared" ref="AX2:AX48" si="20">IF(AW2=$AX$1,1,0)</f>
        <v>1</v>
      </c>
      <c r="AY2" s="14" t="s">
        <v>254</v>
      </c>
      <c r="AZ2">
        <f t="shared" ref="AZ2:AZ48" si="21">IF(AY2=$AZ$1,1,0)</f>
        <v>1</v>
      </c>
      <c r="BA2" s="14" t="s">
        <v>258</v>
      </c>
      <c r="BB2">
        <f t="shared" ref="BB2:BB48" si="22">IF(BA2=$BB$1,1,0)</f>
        <v>1</v>
      </c>
      <c r="BC2" s="14" t="s">
        <v>254</v>
      </c>
      <c r="BD2">
        <f t="shared" ref="BD2:BD48" si="23">IF(BC2=$BD$1,1,0)</f>
        <v>0</v>
      </c>
      <c r="BE2" s="14" t="s">
        <v>256</v>
      </c>
      <c r="BF2">
        <f t="shared" ref="BF2:BF48" si="24">IF(BE2=$BF$1,1,0)</f>
        <v>1</v>
      </c>
      <c r="BG2" s="14" t="s">
        <v>260</v>
      </c>
      <c r="BH2">
        <f t="shared" ref="BH2:BH48" si="25">IF(BG2=$BH$1,1,0)</f>
        <v>1</v>
      </c>
      <c r="BI2" s="14" t="s">
        <v>260</v>
      </c>
      <c r="BJ2">
        <f t="shared" ref="BJ2:BJ48" si="26">IF(BI2=$BJ$1,1,0)</f>
        <v>1</v>
      </c>
      <c r="BK2" s="14" t="s">
        <v>256</v>
      </c>
      <c r="BL2">
        <f t="shared" ref="BL2:BL48" si="27">IF(BK2=$BL$1,1,0)</f>
        <v>1</v>
      </c>
      <c r="BM2" s="14" t="s">
        <v>260</v>
      </c>
      <c r="BN2">
        <f t="shared" ref="BN2:BN48" si="28">IF(BM2=$BN$1,1,0)</f>
        <v>1</v>
      </c>
      <c r="BO2" s="14" t="s">
        <v>260</v>
      </c>
      <c r="BP2">
        <f t="shared" ref="BP2:BP48" si="29">IF(BO2=$BP$1,1,0)</f>
        <v>1</v>
      </c>
      <c r="BQ2" s="20">
        <f t="shared" ref="BQ2:BQ48" si="30">SUM(X2+Z2+AB2+AD2+AF2+AH2+AJ2+AL2+AN2+AP2+AR2+AT2+AV2+AX2+AZ2+BB2+BD2+BF2+BH2+BJ2+BL2+BN2+BP2)-N2</f>
        <v>22</v>
      </c>
      <c r="BR2">
        <f t="shared" ref="BR2:BR48" si="31">V2</f>
        <v>15</v>
      </c>
      <c r="BS2">
        <f t="shared" ref="BS2:BS48" si="32">1-V2/270</f>
        <v>0.94444444444444442</v>
      </c>
      <c r="BT2">
        <f t="shared" ref="BT2:BT48" si="33">BQ2+BS2</f>
        <v>22.944444444444443</v>
      </c>
      <c r="BU2" s="20">
        <f t="shared" ref="BU2:BU48" si="34">IF(J2=0,"DNS",_xlfn.RANK.EQ(BT2,$BT$2:$BT$48))</f>
        <v>1</v>
      </c>
    </row>
    <row r="3" spans="1:73" ht="13.8" x14ac:dyDescent="0.25">
      <c r="A3" s="1">
        <v>30</v>
      </c>
      <c r="B3" s="1" t="s">
        <v>133</v>
      </c>
      <c r="C3" s="1" t="s">
        <v>134</v>
      </c>
      <c r="D3" s="1">
        <v>0</v>
      </c>
      <c r="E3" s="1"/>
      <c r="F3" s="1" t="s">
        <v>12</v>
      </c>
      <c r="G3" s="4">
        <v>43905</v>
      </c>
      <c r="H3" s="3" t="s">
        <v>13</v>
      </c>
      <c r="I3" s="12">
        <v>0.65</v>
      </c>
      <c r="J3" s="16">
        <v>0.72152777777777777</v>
      </c>
      <c r="K3" s="19">
        <f t="shared" si="0"/>
        <v>7.7083333333333337E-2</v>
      </c>
      <c r="L3" s="12">
        <f t="shared" si="1"/>
        <v>7.1527777777777746E-2</v>
      </c>
      <c r="M3" s="12">
        <f t="shared" si="2"/>
        <v>0</v>
      </c>
      <c r="O3" s="14" t="s">
        <v>285</v>
      </c>
      <c r="P3" s="14">
        <f t="shared" si="3"/>
        <v>1</v>
      </c>
      <c r="Q3" s="14" t="s">
        <v>256</v>
      </c>
      <c r="R3" s="14">
        <f t="shared" si="4"/>
        <v>1</v>
      </c>
      <c r="S3" s="14" t="s">
        <v>284</v>
      </c>
      <c r="T3" s="14">
        <f t="shared" si="5"/>
        <v>1</v>
      </c>
      <c r="U3">
        <v>23</v>
      </c>
      <c r="V3">
        <f t="shared" si="6"/>
        <v>23</v>
      </c>
      <c r="W3" t="s">
        <v>260</v>
      </c>
      <c r="X3">
        <f t="shared" si="7"/>
        <v>1</v>
      </c>
      <c r="Y3" t="s">
        <v>256</v>
      </c>
      <c r="Z3">
        <f t="shared" si="8"/>
        <v>1</v>
      </c>
      <c r="AA3" t="s">
        <v>260</v>
      </c>
      <c r="AB3">
        <f t="shared" si="9"/>
        <v>1</v>
      </c>
      <c r="AC3" t="s">
        <v>254</v>
      </c>
      <c r="AD3">
        <f t="shared" si="10"/>
        <v>1</v>
      </c>
      <c r="AE3" t="s">
        <v>256</v>
      </c>
      <c r="AF3">
        <f t="shared" si="11"/>
        <v>1</v>
      </c>
      <c r="AG3" t="s">
        <v>254</v>
      </c>
      <c r="AH3">
        <f t="shared" si="12"/>
        <v>1</v>
      </c>
      <c r="AI3" t="s">
        <v>260</v>
      </c>
      <c r="AJ3">
        <f t="shared" si="13"/>
        <v>1</v>
      </c>
      <c r="AK3" t="s">
        <v>254</v>
      </c>
      <c r="AL3">
        <f t="shared" si="14"/>
        <v>1</v>
      </c>
      <c r="AM3" t="s">
        <v>258</v>
      </c>
      <c r="AN3">
        <f t="shared" si="15"/>
        <v>1</v>
      </c>
      <c r="AO3" t="s">
        <v>256</v>
      </c>
      <c r="AP3">
        <f t="shared" si="16"/>
        <v>1</v>
      </c>
      <c r="AQ3" t="s">
        <v>260</v>
      </c>
      <c r="AR3">
        <f t="shared" si="17"/>
        <v>1</v>
      </c>
      <c r="AS3" t="s">
        <v>285</v>
      </c>
      <c r="AT3">
        <f t="shared" si="18"/>
        <v>1</v>
      </c>
      <c r="AU3" t="s">
        <v>256</v>
      </c>
      <c r="AV3">
        <f t="shared" si="19"/>
        <v>1</v>
      </c>
      <c r="AW3" t="s">
        <v>260</v>
      </c>
      <c r="AX3">
        <f t="shared" si="20"/>
        <v>1</v>
      </c>
      <c r="AY3" t="s">
        <v>254</v>
      </c>
      <c r="AZ3">
        <f t="shared" si="21"/>
        <v>1</v>
      </c>
      <c r="BA3" t="s">
        <v>258</v>
      </c>
      <c r="BB3">
        <f t="shared" si="22"/>
        <v>1</v>
      </c>
      <c r="BC3" t="s">
        <v>260</v>
      </c>
      <c r="BD3">
        <f t="shared" si="23"/>
        <v>1</v>
      </c>
      <c r="BE3" t="s">
        <v>260</v>
      </c>
      <c r="BF3">
        <f t="shared" si="24"/>
        <v>0</v>
      </c>
      <c r="BG3" t="s">
        <v>260</v>
      </c>
      <c r="BH3">
        <f t="shared" si="25"/>
        <v>1</v>
      </c>
      <c r="BI3" t="s">
        <v>260</v>
      </c>
      <c r="BJ3">
        <f t="shared" si="26"/>
        <v>1</v>
      </c>
      <c r="BK3" s="14" t="s">
        <v>256</v>
      </c>
      <c r="BL3">
        <f t="shared" si="27"/>
        <v>1</v>
      </c>
      <c r="BM3" s="14" t="s">
        <v>260</v>
      </c>
      <c r="BN3">
        <f t="shared" si="28"/>
        <v>1</v>
      </c>
      <c r="BO3" s="14" t="s">
        <v>260</v>
      </c>
      <c r="BP3">
        <f t="shared" si="29"/>
        <v>1</v>
      </c>
      <c r="BQ3" s="20">
        <f t="shared" si="30"/>
        <v>22</v>
      </c>
      <c r="BR3">
        <f t="shared" si="31"/>
        <v>23</v>
      </c>
      <c r="BS3">
        <f t="shared" si="32"/>
        <v>0.91481481481481486</v>
      </c>
      <c r="BT3">
        <f t="shared" si="33"/>
        <v>22.914814814814815</v>
      </c>
      <c r="BU3" s="20">
        <f t="shared" si="34"/>
        <v>2</v>
      </c>
    </row>
    <row r="4" spans="1:73" ht="13.8" x14ac:dyDescent="0.25">
      <c r="A4" s="1">
        <v>16</v>
      </c>
      <c r="B4" s="1" t="s">
        <v>76</v>
      </c>
      <c r="C4" s="1" t="s">
        <v>44</v>
      </c>
      <c r="D4" s="1">
        <v>0</v>
      </c>
      <c r="E4" s="1"/>
      <c r="F4" s="1" t="s">
        <v>12</v>
      </c>
      <c r="G4" s="2" t="s">
        <v>13</v>
      </c>
      <c r="H4" s="3" t="s">
        <v>13</v>
      </c>
      <c r="I4" s="12">
        <v>0.63958333333333328</v>
      </c>
      <c r="J4" s="16">
        <v>0.70833333333333337</v>
      </c>
      <c r="K4" s="19">
        <f t="shared" si="0"/>
        <v>7.7083333333333337E-2</v>
      </c>
      <c r="L4" s="12">
        <f t="shared" si="1"/>
        <v>6.8750000000000089E-2</v>
      </c>
      <c r="M4" s="12">
        <f t="shared" si="2"/>
        <v>0</v>
      </c>
      <c r="O4" s="14" t="s">
        <v>285</v>
      </c>
      <c r="P4" s="14">
        <f t="shared" si="3"/>
        <v>1</v>
      </c>
      <c r="Q4" s="14" t="s">
        <v>256</v>
      </c>
      <c r="R4" s="14">
        <f t="shared" si="4"/>
        <v>1</v>
      </c>
      <c r="S4" s="14" t="s">
        <v>284</v>
      </c>
      <c r="T4" s="14">
        <f t="shared" si="5"/>
        <v>1</v>
      </c>
      <c r="U4">
        <v>20</v>
      </c>
      <c r="V4">
        <f t="shared" si="6"/>
        <v>20</v>
      </c>
      <c r="W4" s="14" t="s">
        <v>260</v>
      </c>
      <c r="X4">
        <f t="shared" si="7"/>
        <v>1</v>
      </c>
      <c r="Y4" s="14" t="s">
        <v>256</v>
      </c>
      <c r="Z4">
        <f t="shared" si="8"/>
        <v>1</v>
      </c>
      <c r="AA4" s="14" t="s">
        <v>260</v>
      </c>
      <c r="AB4">
        <f t="shared" si="9"/>
        <v>1</v>
      </c>
      <c r="AC4" s="14" t="s">
        <v>254</v>
      </c>
      <c r="AD4">
        <f t="shared" si="10"/>
        <v>1</v>
      </c>
      <c r="AE4" s="14" t="s">
        <v>256</v>
      </c>
      <c r="AF4">
        <f t="shared" si="11"/>
        <v>1</v>
      </c>
      <c r="AG4" s="14" t="s">
        <v>254</v>
      </c>
      <c r="AH4">
        <f t="shared" si="12"/>
        <v>1</v>
      </c>
      <c r="AI4" s="14" t="s">
        <v>260</v>
      </c>
      <c r="AJ4">
        <f t="shared" si="13"/>
        <v>1</v>
      </c>
      <c r="AK4" s="14" t="s">
        <v>254</v>
      </c>
      <c r="AL4">
        <f t="shared" si="14"/>
        <v>1</v>
      </c>
      <c r="AM4" s="14" t="s">
        <v>258</v>
      </c>
      <c r="AN4">
        <f t="shared" si="15"/>
        <v>1</v>
      </c>
      <c r="AO4" s="14" t="s">
        <v>256</v>
      </c>
      <c r="AP4">
        <f t="shared" si="16"/>
        <v>1</v>
      </c>
      <c r="AQ4" s="14" t="s">
        <v>258</v>
      </c>
      <c r="AR4">
        <f t="shared" si="17"/>
        <v>0</v>
      </c>
      <c r="AS4" s="14" t="s">
        <v>285</v>
      </c>
      <c r="AT4">
        <f t="shared" si="18"/>
        <v>1</v>
      </c>
      <c r="AU4" s="14" t="s">
        <v>256</v>
      </c>
      <c r="AV4">
        <f t="shared" si="19"/>
        <v>1</v>
      </c>
      <c r="AW4" s="14" t="s">
        <v>260</v>
      </c>
      <c r="AX4">
        <f t="shared" si="20"/>
        <v>1</v>
      </c>
      <c r="AY4" s="14" t="s">
        <v>254</v>
      </c>
      <c r="AZ4">
        <f t="shared" si="21"/>
        <v>1</v>
      </c>
      <c r="BA4" s="14" t="s">
        <v>258</v>
      </c>
      <c r="BB4">
        <f t="shared" si="22"/>
        <v>1</v>
      </c>
      <c r="BC4" s="14" t="s">
        <v>260</v>
      </c>
      <c r="BD4">
        <f t="shared" si="23"/>
        <v>1</v>
      </c>
      <c r="BE4" s="14" t="s">
        <v>260</v>
      </c>
      <c r="BF4">
        <f t="shared" si="24"/>
        <v>0</v>
      </c>
      <c r="BG4" s="14" t="s">
        <v>260</v>
      </c>
      <c r="BH4">
        <f t="shared" si="25"/>
        <v>1</v>
      </c>
      <c r="BI4" s="14" t="s">
        <v>260</v>
      </c>
      <c r="BJ4">
        <f t="shared" si="26"/>
        <v>1</v>
      </c>
      <c r="BK4" s="14" t="s">
        <v>256</v>
      </c>
      <c r="BL4">
        <f t="shared" si="27"/>
        <v>1</v>
      </c>
      <c r="BM4" s="14" t="s">
        <v>260</v>
      </c>
      <c r="BN4">
        <f t="shared" si="28"/>
        <v>1</v>
      </c>
      <c r="BO4" s="14" t="s">
        <v>260</v>
      </c>
      <c r="BP4">
        <f t="shared" si="29"/>
        <v>1</v>
      </c>
      <c r="BQ4" s="20">
        <f t="shared" si="30"/>
        <v>21</v>
      </c>
      <c r="BR4">
        <f t="shared" si="31"/>
        <v>20</v>
      </c>
      <c r="BS4">
        <f t="shared" si="32"/>
        <v>0.92592592592592593</v>
      </c>
      <c r="BT4">
        <f t="shared" si="33"/>
        <v>21.925925925925927</v>
      </c>
      <c r="BU4" s="20">
        <f t="shared" si="34"/>
        <v>3</v>
      </c>
    </row>
    <row r="5" spans="1:73" ht="13.8" x14ac:dyDescent="0.25">
      <c r="A5" s="1">
        <v>9</v>
      </c>
      <c r="B5" s="1" t="s">
        <v>47</v>
      </c>
      <c r="C5" s="1" t="s">
        <v>29</v>
      </c>
      <c r="D5" s="1">
        <v>0</v>
      </c>
      <c r="E5" s="1"/>
      <c r="F5" s="1" t="s">
        <v>12</v>
      </c>
      <c r="G5" s="7" t="s">
        <v>48</v>
      </c>
      <c r="H5" s="1" t="s">
        <v>49</v>
      </c>
      <c r="I5" s="12">
        <v>0.6333333333333333</v>
      </c>
      <c r="J5" s="16">
        <v>0.69513888888888886</v>
      </c>
      <c r="K5" s="19">
        <f t="shared" si="0"/>
        <v>7.7083333333333337E-2</v>
      </c>
      <c r="L5" s="12">
        <f t="shared" si="1"/>
        <v>6.1805555555555558E-2</v>
      </c>
      <c r="M5" s="12">
        <f t="shared" si="2"/>
        <v>0</v>
      </c>
      <c r="O5" s="14" t="s">
        <v>285</v>
      </c>
      <c r="P5" s="14">
        <f t="shared" si="3"/>
        <v>1</v>
      </c>
      <c r="Q5" s="14" t="s">
        <v>256</v>
      </c>
      <c r="R5" s="14">
        <f t="shared" si="4"/>
        <v>1</v>
      </c>
      <c r="S5" s="14" t="s">
        <v>284</v>
      </c>
      <c r="T5" s="14">
        <f t="shared" si="5"/>
        <v>1</v>
      </c>
      <c r="U5">
        <v>16</v>
      </c>
      <c r="V5">
        <f t="shared" si="6"/>
        <v>16</v>
      </c>
      <c r="W5" t="s">
        <v>260</v>
      </c>
      <c r="X5">
        <f t="shared" si="7"/>
        <v>1</v>
      </c>
      <c r="Y5" s="14" t="s">
        <v>256</v>
      </c>
      <c r="Z5">
        <f t="shared" si="8"/>
        <v>1</v>
      </c>
      <c r="AA5" s="14" t="s">
        <v>260</v>
      </c>
      <c r="AB5">
        <f t="shared" si="9"/>
        <v>1</v>
      </c>
      <c r="AC5" s="14" t="s">
        <v>254</v>
      </c>
      <c r="AD5">
        <f t="shared" si="10"/>
        <v>1</v>
      </c>
      <c r="AE5" s="14" t="s">
        <v>256</v>
      </c>
      <c r="AF5">
        <f t="shared" si="11"/>
        <v>1</v>
      </c>
      <c r="AG5" s="14" t="s">
        <v>254</v>
      </c>
      <c r="AH5">
        <f t="shared" si="12"/>
        <v>1</v>
      </c>
      <c r="AI5" s="14" t="s">
        <v>260</v>
      </c>
      <c r="AJ5">
        <f t="shared" si="13"/>
        <v>1</v>
      </c>
      <c r="AK5" s="14" t="s">
        <v>254</v>
      </c>
      <c r="AL5">
        <f t="shared" si="14"/>
        <v>1</v>
      </c>
      <c r="AM5" s="14" t="s">
        <v>258</v>
      </c>
      <c r="AN5">
        <f t="shared" si="15"/>
        <v>1</v>
      </c>
      <c r="AO5" s="14" t="s">
        <v>256</v>
      </c>
      <c r="AP5">
        <f t="shared" si="16"/>
        <v>1</v>
      </c>
      <c r="AQ5" s="14" t="s">
        <v>260</v>
      </c>
      <c r="AR5">
        <f t="shared" si="17"/>
        <v>1</v>
      </c>
      <c r="AS5" s="14" t="s">
        <v>285</v>
      </c>
      <c r="AT5">
        <f t="shared" si="18"/>
        <v>1</v>
      </c>
      <c r="AU5" s="14" t="s">
        <v>256</v>
      </c>
      <c r="AV5">
        <f t="shared" si="19"/>
        <v>1</v>
      </c>
      <c r="AW5" s="14" t="s">
        <v>260</v>
      </c>
      <c r="AX5">
        <f t="shared" si="20"/>
        <v>1</v>
      </c>
      <c r="AY5" s="14" t="s">
        <v>254</v>
      </c>
      <c r="AZ5">
        <f t="shared" si="21"/>
        <v>1</v>
      </c>
      <c r="BA5" s="14" t="s">
        <v>258</v>
      </c>
      <c r="BB5">
        <f t="shared" si="22"/>
        <v>1</v>
      </c>
      <c r="BC5" s="14" t="s">
        <v>254</v>
      </c>
      <c r="BD5">
        <f t="shared" si="23"/>
        <v>0</v>
      </c>
      <c r="BE5" s="14" t="s">
        <v>260</v>
      </c>
      <c r="BF5">
        <f t="shared" si="24"/>
        <v>0</v>
      </c>
      <c r="BG5" s="14" t="s">
        <v>260</v>
      </c>
      <c r="BH5">
        <f t="shared" si="25"/>
        <v>1</v>
      </c>
      <c r="BI5" s="14" t="s">
        <v>260</v>
      </c>
      <c r="BJ5">
        <f t="shared" si="26"/>
        <v>1</v>
      </c>
      <c r="BK5" s="14" t="s">
        <v>260</v>
      </c>
      <c r="BL5">
        <f t="shared" si="27"/>
        <v>0</v>
      </c>
      <c r="BM5" s="14" t="s">
        <v>260</v>
      </c>
      <c r="BN5">
        <f t="shared" si="28"/>
        <v>1</v>
      </c>
      <c r="BO5" s="14" t="s">
        <v>260</v>
      </c>
      <c r="BP5">
        <f t="shared" si="29"/>
        <v>1</v>
      </c>
      <c r="BQ5" s="20">
        <f t="shared" si="30"/>
        <v>20</v>
      </c>
      <c r="BR5">
        <f t="shared" si="31"/>
        <v>16</v>
      </c>
      <c r="BS5">
        <f t="shared" si="32"/>
        <v>0.94074074074074077</v>
      </c>
      <c r="BT5">
        <f t="shared" si="33"/>
        <v>20.94074074074074</v>
      </c>
      <c r="BU5" s="20">
        <f t="shared" si="34"/>
        <v>4</v>
      </c>
    </row>
    <row r="6" spans="1:73" ht="13.8" x14ac:dyDescent="0.25">
      <c r="A6" s="1">
        <v>39</v>
      </c>
      <c r="B6" s="1" t="s">
        <v>168</v>
      </c>
      <c r="C6" s="1" t="s">
        <v>134</v>
      </c>
      <c r="D6" s="1">
        <v>0</v>
      </c>
      <c r="E6" s="1"/>
      <c r="F6" s="1" t="s">
        <v>12</v>
      </c>
      <c r="G6" s="8">
        <v>44180</v>
      </c>
      <c r="H6" s="3" t="s">
        <v>13</v>
      </c>
      <c r="I6" s="12">
        <v>0.66111111111111109</v>
      </c>
      <c r="J6" s="16">
        <v>0.72361111111111109</v>
      </c>
      <c r="K6" s="19">
        <f t="shared" si="0"/>
        <v>7.7083333333333337E-2</v>
      </c>
      <c r="L6" s="12">
        <f t="shared" si="1"/>
        <v>6.25E-2</v>
      </c>
      <c r="M6" s="12">
        <f t="shared" si="2"/>
        <v>0</v>
      </c>
      <c r="O6" s="14" t="s">
        <v>285</v>
      </c>
      <c r="P6" s="14">
        <f t="shared" si="3"/>
        <v>1</v>
      </c>
      <c r="Q6" s="14" t="s">
        <v>256</v>
      </c>
      <c r="R6" s="14">
        <f t="shared" si="4"/>
        <v>1</v>
      </c>
      <c r="S6" s="14" t="s">
        <v>284</v>
      </c>
      <c r="T6" s="14">
        <f t="shared" si="5"/>
        <v>1</v>
      </c>
      <c r="U6">
        <v>18</v>
      </c>
      <c r="V6">
        <f t="shared" si="6"/>
        <v>18</v>
      </c>
      <c r="W6" t="s">
        <v>260</v>
      </c>
      <c r="X6">
        <f t="shared" si="7"/>
        <v>1</v>
      </c>
      <c r="Y6" t="s">
        <v>256</v>
      </c>
      <c r="Z6">
        <f t="shared" si="8"/>
        <v>1</v>
      </c>
      <c r="AA6" t="s">
        <v>260</v>
      </c>
      <c r="AB6">
        <f t="shared" si="9"/>
        <v>1</v>
      </c>
      <c r="AC6" t="s">
        <v>254</v>
      </c>
      <c r="AD6">
        <f t="shared" si="10"/>
        <v>1</v>
      </c>
      <c r="AE6" t="s">
        <v>256</v>
      </c>
      <c r="AF6">
        <f t="shared" si="11"/>
        <v>1</v>
      </c>
      <c r="AG6" t="s">
        <v>254</v>
      </c>
      <c r="AH6">
        <f t="shared" si="12"/>
        <v>1</v>
      </c>
      <c r="AI6" t="s">
        <v>260</v>
      </c>
      <c r="AJ6">
        <f t="shared" si="13"/>
        <v>1</v>
      </c>
      <c r="AK6" t="s">
        <v>254</v>
      </c>
      <c r="AL6">
        <f t="shared" si="14"/>
        <v>1</v>
      </c>
      <c r="AM6" t="s">
        <v>256</v>
      </c>
      <c r="AN6">
        <f t="shared" si="15"/>
        <v>0</v>
      </c>
      <c r="AO6" t="s">
        <v>256</v>
      </c>
      <c r="AP6">
        <f t="shared" si="16"/>
        <v>1</v>
      </c>
      <c r="AQ6" t="s">
        <v>260</v>
      </c>
      <c r="AR6">
        <f t="shared" si="17"/>
        <v>1</v>
      </c>
      <c r="AS6" t="s">
        <v>284</v>
      </c>
      <c r="AT6">
        <f t="shared" si="18"/>
        <v>0</v>
      </c>
      <c r="AU6" t="s">
        <v>256</v>
      </c>
      <c r="AV6">
        <f t="shared" si="19"/>
        <v>1</v>
      </c>
      <c r="AW6" t="s">
        <v>260</v>
      </c>
      <c r="AX6">
        <f t="shared" si="20"/>
        <v>1</v>
      </c>
      <c r="AY6" t="s">
        <v>254</v>
      </c>
      <c r="AZ6">
        <f t="shared" si="21"/>
        <v>1</v>
      </c>
      <c r="BA6" t="s">
        <v>258</v>
      </c>
      <c r="BB6">
        <f t="shared" si="22"/>
        <v>1</v>
      </c>
      <c r="BC6" t="s">
        <v>254</v>
      </c>
      <c r="BD6">
        <f t="shared" si="23"/>
        <v>0</v>
      </c>
      <c r="BE6" t="s">
        <v>256</v>
      </c>
      <c r="BF6">
        <f t="shared" si="24"/>
        <v>1</v>
      </c>
      <c r="BG6" t="s">
        <v>260</v>
      </c>
      <c r="BH6">
        <f t="shared" si="25"/>
        <v>1</v>
      </c>
      <c r="BI6" t="s">
        <v>260</v>
      </c>
      <c r="BJ6">
        <f t="shared" si="26"/>
        <v>1</v>
      </c>
      <c r="BK6" s="14" t="s">
        <v>256</v>
      </c>
      <c r="BL6">
        <f t="shared" si="27"/>
        <v>1</v>
      </c>
      <c r="BM6" s="14" t="s">
        <v>260</v>
      </c>
      <c r="BN6">
        <f t="shared" si="28"/>
        <v>1</v>
      </c>
      <c r="BO6" s="14" t="s">
        <v>260</v>
      </c>
      <c r="BP6">
        <f t="shared" si="29"/>
        <v>1</v>
      </c>
      <c r="BQ6" s="20">
        <f t="shared" si="30"/>
        <v>20</v>
      </c>
      <c r="BR6">
        <f t="shared" si="31"/>
        <v>18</v>
      </c>
      <c r="BS6">
        <f t="shared" si="32"/>
        <v>0.93333333333333335</v>
      </c>
      <c r="BT6">
        <f t="shared" si="33"/>
        <v>20.933333333333334</v>
      </c>
      <c r="BU6" s="20">
        <f t="shared" si="34"/>
        <v>5</v>
      </c>
    </row>
    <row r="7" spans="1:73" ht="13.8" x14ac:dyDescent="0.25">
      <c r="A7" s="1">
        <v>7</v>
      </c>
      <c r="B7" s="1" t="s">
        <v>38</v>
      </c>
      <c r="C7" s="1" t="s">
        <v>39</v>
      </c>
      <c r="D7" s="1">
        <v>1</v>
      </c>
      <c r="E7" s="1"/>
      <c r="F7" s="1" t="s">
        <v>12</v>
      </c>
      <c r="G7" s="7" t="s">
        <v>40</v>
      </c>
      <c r="H7" s="3" t="s">
        <v>13</v>
      </c>
      <c r="I7" s="12">
        <v>0.62986111111111109</v>
      </c>
      <c r="J7" s="16">
        <v>0.69513888888888886</v>
      </c>
      <c r="K7" s="19">
        <f t="shared" si="0"/>
        <v>7.7083333333333337E-2</v>
      </c>
      <c r="L7" s="12">
        <f t="shared" si="1"/>
        <v>6.5277777777777768E-2</v>
      </c>
      <c r="M7" s="12">
        <f t="shared" si="2"/>
        <v>0</v>
      </c>
      <c r="O7" s="14" t="s">
        <v>285</v>
      </c>
      <c r="P7" s="14">
        <f t="shared" si="3"/>
        <v>1</v>
      </c>
      <c r="Q7" s="14" t="s">
        <v>256</v>
      </c>
      <c r="R7" s="14">
        <f t="shared" si="4"/>
        <v>1</v>
      </c>
      <c r="S7" s="14" t="s">
        <v>284</v>
      </c>
      <c r="T7" s="14">
        <f t="shared" si="5"/>
        <v>1</v>
      </c>
      <c r="U7">
        <v>22</v>
      </c>
      <c r="V7">
        <f t="shared" si="6"/>
        <v>22</v>
      </c>
      <c r="W7" t="s">
        <v>260</v>
      </c>
      <c r="X7">
        <f t="shared" si="7"/>
        <v>1</v>
      </c>
      <c r="Y7" t="s">
        <v>256</v>
      </c>
      <c r="Z7">
        <f t="shared" si="8"/>
        <v>1</v>
      </c>
      <c r="AA7" t="s">
        <v>260</v>
      </c>
      <c r="AB7">
        <f t="shared" si="9"/>
        <v>1</v>
      </c>
      <c r="AC7" t="s">
        <v>254</v>
      </c>
      <c r="AD7">
        <f t="shared" si="10"/>
        <v>1</v>
      </c>
      <c r="AE7" t="s">
        <v>256</v>
      </c>
      <c r="AF7">
        <f t="shared" si="11"/>
        <v>1</v>
      </c>
      <c r="AG7" t="s">
        <v>254</v>
      </c>
      <c r="AH7">
        <f t="shared" si="12"/>
        <v>1</v>
      </c>
      <c r="AI7" t="s">
        <v>260</v>
      </c>
      <c r="AJ7">
        <f t="shared" si="13"/>
        <v>1</v>
      </c>
      <c r="AK7" t="s">
        <v>254</v>
      </c>
      <c r="AL7">
        <f t="shared" si="14"/>
        <v>1</v>
      </c>
      <c r="AM7" t="s">
        <v>256</v>
      </c>
      <c r="AN7">
        <f t="shared" si="15"/>
        <v>0</v>
      </c>
      <c r="AO7" t="s">
        <v>256</v>
      </c>
      <c r="AP7">
        <f t="shared" si="16"/>
        <v>1</v>
      </c>
      <c r="AQ7" t="s">
        <v>260</v>
      </c>
      <c r="AR7">
        <f t="shared" si="17"/>
        <v>1</v>
      </c>
      <c r="AS7" t="s">
        <v>285</v>
      </c>
      <c r="AT7">
        <f t="shared" si="18"/>
        <v>1</v>
      </c>
      <c r="AU7" t="s">
        <v>256</v>
      </c>
      <c r="AV7">
        <f t="shared" si="19"/>
        <v>1</v>
      </c>
      <c r="AW7" t="s">
        <v>260</v>
      </c>
      <c r="AX7">
        <f t="shared" si="20"/>
        <v>1</v>
      </c>
      <c r="AY7" t="s">
        <v>260</v>
      </c>
      <c r="AZ7">
        <f t="shared" si="21"/>
        <v>0</v>
      </c>
      <c r="BA7" t="s">
        <v>258</v>
      </c>
      <c r="BB7">
        <f t="shared" si="22"/>
        <v>1</v>
      </c>
      <c r="BC7" t="s">
        <v>254</v>
      </c>
      <c r="BD7">
        <f t="shared" si="23"/>
        <v>0</v>
      </c>
      <c r="BE7" t="s">
        <v>256</v>
      </c>
      <c r="BF7">
        <f t="shared" si="24"/>
        <v>1</v>
      </c>
      <c r="BG7" s="14" t="s">
        <v>260</v>
      </c>
      <c r="BH7">
        <f t="shared" si="25"/>
        <v>1</v>
      </c>
      <c r="BI7" s="14" t="s">
        <v>260</v>
      </c>
      <c r="BJ7">
        <f t="shared" si="26"/>
        <v>1</v>
      </c>
      <c r="BK7" s="14" t="s">
        <v>256</v>
      </c>
      <c r="BL7">
        <f t="shared" si="27"/>
        <v>1</v>
      </c>
      <c r="BM7" s="14" t="s">
        <v>260</v>
      </c>
      <c r="BN7">
        <f t="shared" si="28"/>
        <v>1</v>
      </c>
      <c r="BO7" s="14" t="s">
        <v>260</v>
      </c>
      <c r="BP7">
        <f t="shared" si="29"/>
        <v>1</v>
      </c>
      <c r="BQ7" s="20">
        <f t="shared" si="30"/>
        <v>20</v>
      </c>
      <c r="BR7">
        <f t="shared" si="31"/>
        <v>22</v>
      </c>
      <c r="BS7">
        <f t="shared" si="32"/>
        <v>0.91851851851851851</v>
      </c>
      <c r="BT7">
        <f t="shared" si="33"/>
        <v>20.918518518518518</v>
      </c>
      <c r="BU7" s="20">
        <f t="shared" si="34"/>
        <v>6</v>
      </c>
    </row>
    <row r="8" spans="1:73" ht="13.8" x14ac:dyDescent="0.25">
      <c r="A8" s="1">
        <v>4</v>
      </c>
      <c r="B8" s="1" t="s">
        <v>24</v>
      </c>
      <c r="C8" s="1" t="s">
        <v>25</v>
      </c>
      <c r="D8" s="1">
        <v>0</v>
      </c>
      <c r="E8" s="1"/>
      <c r="F8" s="1" t="s">
        <v>12</v>
      </c>
      <c r="G8" s="2" t="s">
        <v>13</v>
      </c>
      <c r="H8" s="3" t="s">
        <v>13</v>
      </c>
      <c r="I8" s="12" t="s">
        <v>26</v>
      </c>
      <c r="J8" s="17">
        <v>0.69305555555555554</v>
      </c>
      <c r="K8" s="19">
        <f t="shared" si="0"/>
        <v>7.7083333333333337E-2</v>
      </c>
      <c r="L8" s="12">
        <f t="shared" si="1"/>
        <v>6.597222222222221E-2</v>
      </c>
      <c r="M8" s="12">
        <f t="shared" si="2"/>
        <v>0</v>
      </c>
      <c r="O8" s="14" t="s">
        <v>285</v>
      </c>
      <c r="P8" s="14">
        <f t="shared" si="3"/>
        <v>1</v>
      </c>
      <c r="Q8" s="14" t="s">
        <v>256</v>
      </c>
      <c r="R8" s="14">
        <f t="shared" si="4"/>
        <v>1</v>
      </c>
      <c r="S8" s="14" t="s">
        <v>284</v>
      </c>
      <c r="T8" s="14">
        <f t="shared" si="5"/>
        <v>1</v>
      </c>
      <c r="U8">
        <v>30</v>
      </c>
      <c r="V8">
        <f t="shared" si="6"/>
        <v>30</v>
      </c>
      <c r="W8" s="14" t="s">
        <v>260</v>
      </c>
      <c r="X8">
        <f t="shared" si="7"/>
        <v>1</v>
      </c>
      <c r="Y8" s="14" t="s">
        <v>256</v>
      </c>
      <c r="Z8">
        <f t="shared" si="8"/>
        <v>1</v>
      </c>
      <c r="AA8" s="14" t="s">
        <v>260</v>
      </c>
      <c r="AB8">
        <f t="shared" si="9"/>
        <v>1</v>
      </c>
      <c r="AC8" s="14" t="s">
        <v>254</v>
      </c>
      <c r="AD8">
        <f t="shared" si="10"/>
        <v>1</v>
      </c>
      <c r="AE8" s="14" t="s">
        <v>256</v>
      </c>
      <c r="AF8">
        <f t="shared" si="11"/>
        <v>1</v>
      </c>
      <c r="AG8" s="14" t="s">
        <v>254</v>
      </c>
      <c r="AH8">
        <f t="shared" si="12"/>
        <v>1</v>
      </c>
      <c r="AI8" s="14" t="s">
        <v>260</v>
      </c>
      <c r="AJ8">
        <f t="shared" si="13"/>
        <v>1</v>
      </c>
      <c r="AK8" s="14" t="s">
        <v>254</v>
      </c>
      <c r="AL8">
        <f t="shared" si="14"/>
        <v>1</v>
      </c>
      <c r="AM8" s="14" t="s">
        <v>256</v>
      </c>
      <c r="AN8">
        <f t="shared" si="15"/>
        <v>0</v>
      </c>
      <c r="AO8" s="14" t="s">
        <v>256</v>
      </c>
      <c r="AP8">
        <f t="shared" si="16"/>
        <v>1</v>
      </c>
      <c r="AQ8" s="14" t="s">
        <v>258</v>
      </c>
      <c r="AR8">
        <f t="shared" si="17"/>
        <v>0</v>
      </c>
      <c r="AS8" s="14" t="s">
        <v>285</v>
      </c>
      <c r="AT8">
        <f t="shared" si="18"/>
        <v>1</v>
      </c>
      <c r="AU8" s="14" t="s">
        <v>256</v>
      </c>
      <c r="AV8">
        <f t="shared" si="19"/>
        <v>1</v>
      </c>
      <c r="AW8" s="14" t="s">
        <v>260</v>
      </c>
      <c r="AX8">
        <f t="shared" si="20"/>
        <v>1</v>
      </c>
      <c r="AY8" s="14" t="s">
        <v>254</v>
      </c>
      <c r="AZ8">
        <f t="shared" si="21"/>
        <v>1</v>
      </c>
      <c r="BA8" s="14" t="s">
        <v>258</v>
      </c>
      <c r="BB8">
        <f t="shared" si="22"/>
        <v>1</v>
      </c>
      <c r="BC8" s="14" t="s">
        <v>254</v>
      </c>
      <c r="BD8">
        <f t="shared" si="23"/>
        <v>0</v>
      </c>
      <c r="BE8" s="14" t="s">
        <v>256</v>
      </c>
      <c r="BF8">
        <f t="shared" si="24"/>
        <v>1</v>
      </c>
      <c r="BG8" s="14" t="s">
        <v>260</v>
      </c>
      <c r="BH8">
        <f t="shared" si="25"/>
        <v>1</v>
      </c>
      <c r="BI8" s="14" t="s">
        <v>260</v>
      </c>
      <c r="BJ8">
        <f t="shared" si="26"/>
        <v>1</v>
      </c>
      <c r="BK8" s="14" t="s">
        <v>256</v>
      </c>
      <c r="BL8">
        <f t="shared" si="27"/>
        <v>1</v>
      </c>
      <c r="BM8" s="14" t="s">
        <v>260</v>
      </c>
      <c r="BN8">
        <f t="shared" si="28"/>
        <v>1</v>
      </c>
      <c r="BO8" s="14" t="s">
        <v>260</v>
      </c>
      <c r="BP8">
        <f t="shared" si="29"/>
        <v>1</v>
      </c>
      <c r="BQ8" s="20">
        <f t="shared" si="30"/>
        <v>20</v>
      </c>
      <c r="BR8">
        <f t="shared" si="31"/>
        <v>30</v>
      </c>
      <c r="BS8">
        <f t="shared" si="32"/>
        <v>0.88888888888888884</v>
      </c>
      <c r="BT8">
        <f t="shared" si="33"/>
        <v>20.888888888888889</v>
      </c>
      <c r="BU8" s="20">
        <f t="shared" si="34"/>
        <v>7</v>
      </c>
    </row>
    <row r="9" spans="1:73" ht="13.8" x14ac:dyDescent="0.25">
      <c r="A9" s="1">
        <v>27</v>
      </c>
      <c r="B9" s="1" t="s">
        <v>116</v>
      </c>
      <c r="C9" s="1" t="s">
        <v>117</v>
      </c>
      <c r="D9" s="1">
        <v>1</v>
      </c>
      <c r="E9" s="1"/>
      <c r="F9" s="1" t="s">
        <v>12</v>
      </c>
      <c r="G9" s="7" t="s">
        <v>118</v>
      </c>
      <c r="H9" s="3" t="s">
        <v>13</v>
      </c>
      <c r="I9" s="12">
        <v>0.64861111111111114</v>
      </c>
      <c r="J9" s="16">
        <v>0.70347222222222217</v>
      </c>
      <c r="K9" s="19">
        <f t="shared" si="0"/>
        <v>7.7083333333333337E-2</v>
      </c>
      <c r="L9" s="12">
        <f t="shared" si="1"/>
        <v>5.4861111111111027E-2</v>
      </c>
      <c r="M9" s="12">
        <f t="shared" si="2"/>
        <v>0</v>
      </c>
      <c r="O9" s="14" t="s">
        <v>258</v>
      </c>
      <c r="P9" s="14">
        <f t="shared" si="3"/>
        <v>0</v>
      </c>
      <c r="Q9" s="14" t="s">
        <v>256</v>
      </c>
      <c r="R9" s="14">
        <f t="shared" si="4"/>
        <v>1</v>
      </c>
      <c r="S9" s="14" t="s">
        <v>284</v>
      </c>
      <c r="T9" s="14">
        <f t="shared" si="5"/>
        <v>1</v>
      </c>
      <c r="U9">
        <v>31</v>
      </c>
      <c r="V9">
        <f t="shared" si="6"/>
        <v>91</v>
      </c>
      <c r="W9" s="14" t="s">
        <v>260</v>
      </c>
      <c r="X9">
        <f t="shared" si="7"/>
        <v>1</v>
      </c>
      <c r="Y9" s="14" t="s">
        <v>256</v>
      </c>
      <c r="Z9">
        <f t="shared" si="8"/>
        <v>1</v>
      </c>
      <c r="AA9" s="14" t="s">
        <v>260</v>
      </c>
      <c r="AB9">
        <f t="shared" si="9"/>
        <v>1</v>
      </c>
      <c r="AC9" s="14" t="s">
        <v>254</v>
      </c>
      <c r="AD9">
        <f t="shared" si="10"/>
        <v>1</v>
      </c>
      <c r="AE9" s="14" t="s">
        <v>256</v>
      </c>
      <c r="AF9">
        <f t="shared" si="11"/>
        <v>1</v>
      </c>
      <c r="AG9" s="14" t="s">
        <v>254</v>
      </c>
      <c r="AH9">
        <f t="shared" si="12"/>
        <v>1</v>
      </c>
      <c r="AI9" s="14" t="s">
        <v>260</v>
      </c>
      <c r="AJ9">
        <f t="shared" si="13"/>
        <v>1</v>
      </c>
      <c r="AK9" s="14" t="s">
        <v>254</v>
      </c>
      <c r="AL9">
        <f t="shared" si="14"/>
        <v>1</v>
      </c>
      <c r="AM9" s="14" t="s">
        <v>258</v>
      </c>
      <c r="AN9">
        <f t="shared" si="15"/>
        <v>1</v>
      </c>
      <c r="AO9" s="14" t="s">
        <v>256</v>
      </c>
      <c r="AP9">
        <f t="shared" si="16"/>
        <v>1</v>
      </c>
      <c r="AQ9" s="14" t="s">
        <v>258</v>
      </c>
      <c r="AR9">
        <f t="shared" si="17"/>
        <v>0</v>
      </c>
      <c r="AS9" s="14" t="s">
        <v>285</v>
      </c>
      <c r="AT9">
        <f t="shared" si="18"/>
        <v>1</v>
      </c>
      <c r="AU9" s="14" t="s">
        <v>256</v>
      </c>
      <c r="AV9">
        <f t="shared" si="19"/>
        <v>1</v>
      </c>
      <c r="AW9" s="14" t="s">
        <v>260</v>
      </c>
      <c r="AX9">
        <f t="shared" si="20"/>
        <v>1</v>
      </c>
      <c r="AY9" s="14" t="s">
        <v>254</v>
      </c>
      <c r="AZ9">
        <f t="shared" si="21"/>
        <v>1</v>
      </c>
      <c r="BA9" s="14" t="s">
        <v>258</v>
      </c>
      <c r="BB9">
        <f t="shared" si="22"/>
        <v>1</v>
      </c>
      <c r="BC9" s="14" t="s">
        <v>254</v>
      </c>
      <c r="BD9">
        <f t="shared" si="23"/>
        <v>0</v>
      </c>
      <c r="BE9" s="14" t="s">
        <v>260</v>
      </c>
      <c r="BF9">
        <f t="shared" si="24"/>
        <v>0</v>
      </c>
      <c r="BG9" s="14" t="s">
        <v>260</v>
      </c>
      <c r="BH9">
        <f t="shared" si="25"/>
        <v>1</v>
      </c>
      <c r="BI9" s="14" t="s">
        <v>260</v>
      </c>
      <c r="BJ9">
        <f t="shared" si="26"/>
        <v>1</v>
      </c>
      <c r="BK9" s="14" t="s">
        <v>256</v>
      </c>
      <c r="BL9">
        <f t="shared" si="27"/>
        <v>1</v>
      </c>
      <c r="BM9" s="14" t="s">
        <v>260</v>
      </c>
      <c r="BN9">
        <f t="shared" si="28"/>
        <v>1</v>
      </c>
      <c r="BO9" s="14" t="s">
        <v>260</v>
      </c>
      <c r="BP9">
        <f t="shared" si="29"/>
        <v>1</v>
      </c>
      <c r="BQ9" s="20">
        <f t="shared" si="30"/>
        <v>20</v>
      </c>
      <c r="BR9">
        <f t="shared" si="31"/>
        <v>91</v>
      </c>
      <c r="BS9">
        <f t="shared" si="32"/>
        <v>0.66296296296296298</v>
      </c>
      <c r="BT9">
        <f t="shared" si="33"/>
        <v>20.662962962962965</v>
      </c>
      <c r="BU9" s="20">
        <f t="shared" si="34"/>
        <v>8</v>
      </c>
    </row>
    <row r="10" spans="1:73" ht="13.8" x14ac:dyDescent="0.25">
      <c r="A10" s="1">
        <v>44</v>
      </c>
      <c r="B10" s="1" t="s">
        <v>186</v>
      </c>
      <c r="C10" s="1" t="s">
        <v>117</v>
      </c>
      <c r="D10" s="1">
        <v>1</v>
      </c>
      <c r="E10" s="1"/>
      <c r="F10" s="1" t="s">
        <v>12</v>
      </c>
      <c r="G10" s="7" t="s">
        <v>187</v>
      </c>
      <c r="H10" s="3" t="s">
        <v>13</v>
      </c>
      <c r="I10" s="12">
        <v>0.6645833333333333</v>
      </c>
      <c r="J10" s="16">
        <v>0.71319444444444446</v>
      </c>
      <c r="K10" s="19">
        <f t="shared" si="0"/>
        <v>7.7083333333333337E-2</v>
      </c>
      <c r="L10" s="12">
        <f t="shared" si="1"/>
        <v>4.861111111111116E-2</v>
      </c>
      <c r="M10" s="12">
        <f t="shared" si="2"/>
        <v>0</v>
      </c>
      <c r="O10" s="14" t="s">
        <v>285</v>
      </c>
      <c r="P10" s="14">
        <f t="shared" si="3"/>
        <v>1</v>
      </c>
      <c r="Q10" s="14" t="s">
        <v>256</v>
      </c>
      <c r="R10" s="14">
        <f t="shared" si="4"/>
        <v>1</v>
      </c>
      <c r="S10" s="14" t="s">
        <v>284</v>
      </c>
      <c r="T10" s="14">
        <f t="shared" si="5"/>
        <v>1</v>
      </c>
      <c r="U10">
        <v>21</v>
      </c>
      <c r="V10">
        <f t="shared" si="6"/>
        <v>21</v>
      </c>
      <c r="W10" s="14" t="s">
        <v>260</v>
      </c>
      <c r="X10">
        <f t="shared" si="7"/>
        <v>1</v>
      </c>
      <c r="Y10" s="14" t="s">
        <v>256</v>
      </c>
      <c r="Z10">
        <f t="shared" si="8"/>
        <v>1</v>
      </c>
      <c r="AA10" s="14" t="s">
        <v>260</v>
      </c>
      <c r="AB10">
        <f t="shared" si="9"/>
        <v>1</v>
      </c>
      <c r="AC10" s="14" t="s">
        <v>254</v>
      </c>
      <c r="AD10">
        <f t="shared" si="10"/>
        <v>1</v>
      </c>
      <c r="AE10" s="14" t="s">
        <v>256</v>
      </c>
      <c r="AF10">
        <f t="shared" si="11"/>
        <v>1</v>
      </c>
      <c r="AG10" s="14" t="s">
        <v>254</v>
      </c>
      <c r="AH10">
        <f t="shared" si="12"/>
        <v>1</v>
      </c>
      <c r="AI10" s="14" t="s">
        <v>260</v>
      </c>
      <c r="AJ10">
        <f t="shared" si="13"/>
        <v>1</v>
      </c>
      <c r="AK10" s="14" t="s">
        <v>254</v>
      </c>
      <c r="AL10">
        <f t="shared" si="14"/>
        <v>1</v>
      </c>
      <c r="AM10" s="14" t="s">
        <v>258</v>
      </c>
      <c r="AN10">
        <f t="shared" si="15"/>
        <v>1</v>
      </c>
      <c r="AO10" s="14" t="s">
        <v>254</v>
      </c>
      <c r="AP10">
        <f t="shared" si="16"/>
        <v>0</v>
      </c>
      <c r="AQ10" s="14" t="s">
        <v>258</v>
      </c>
      <c r="AR10">
        <f t="shared" si="17"/>
        <v>0</v>
      </c>
      <c r="AS10" s="14" t="s">
        <v>285</v>
      </c>
      <c r="AT10">
        <f t="shared" si="18"/>
        <v>1</v>
      </c>
      <c r="AU10" s="14" t="s">
        <v>256</v>
      </c>
      <c r="AV10">
        <f t="shared" si="19"/>
        <v>1</v>
      </c>
      <c r="AW10" s="14" t="s">
        <v>260</v>
      </c>
      <c r="AX10">
        <f t="shared" si="20"/>
        <v>1</v>
      </c>
      <c r="AY10" s="14" t="s">
        <v>260</v>
      </c>
      <c r="AZ10">
        <f t="shared" si="21"/>
        <v>0</v>
      </c>
      <c r="BA10" s="14" t="s">
        <v>258</v>
      </c>
      <c r="BB10">
        <f t="shared" si="22"/>
        <v>1</v>
      </c>
      <c r="BC10" s="14" t="s">
        <v>254</v>
      </c>
      <c r="BD10">
        <f t="shared" si="23"/>
        <v>0</v>
      </c>
      <c r="BE10" s="14" t="s">
        <v>256</v>
      </c>
      <c r="BF10">
        <f t="shared" si="24"/>
        <v>1</v>
      </c>
      <c r="BG10" s="14" t="s">
        <v>260</v>
      </c>
      <c r="BH10">
        <f t="shared" si="25"/>
        <v>1</v>
      </c>
      <c r="BI10" s="14" t="s">
        <v>260</v>
      </c>
      <c r="BJ10">
        <f t="shared" si="26"/>
        <v>1</v>
      </c>
      <c r="BK10" s="14" t="s">
        <v>256</v>
      </c>
      <c r="BL10">
        <f t="shared" si="27"/>
        <v>1</v>
      </c>
      <c r="BM10" s="14" t="s">
        <v>260</v>
      </c>
      <c r="BN10">
        <f t="shared" si="28"/>
        <v>1</v>
      </c>
      <c r="BO10" s="14" t="s">
        <v>260</v>
      </c>
      <c r="BP10">
        <f t="shared" si="29"/>
        <v>1</v>
      </c>
      <c r="BQ10" s="20">
        <f t="shared" si="30"/>
        <v>19</v>
      </c>
      <c r="BR10">
        <f t="shared" si="31"/>
        <v>21</v>
      </c>
      <c r="BS10">
        <f t="shared" si="32"/>
        <v>0.92222222222222228</v>
      </c>
      <c r="BT10">
        <f t="shared" si="33"/>
        <v>19.922222222222221</v>
      </c>
      <c r="BU10" s="20">
        <f t="shared" si="34"/>
        <v>9</v>
      </c>
    </row>
    <row r="11" spans="1:73" ht="13.8" x14ac:dyDescent="0.25">
      <c r="A11" s="1">
        <v>3</v>
      </c>
      <c r="B11" s="1" t="s">
        <v>88</v>
      </c>
      <c r="C11" s="1" t="s">
        <v>89</v>
      </c>
      <c r="D11" s="1">
        <v>1</v>
      </c>
      <c r="E11" s="1"/>
      <c r="F11" s="1" t="s">
        <v>12</v>
      </c>
      <c r="G11" s="7" t="s">
        <v>90</v>
      </c>
      <c r="H11" s="3" t="s">
        <v>13</v>
      </c>
      <c r="I11" s="12">
        <v>0.6430555555555556</v>
      </c>
      <c r="J11" s="16">
        <v>0.71458333333333324</v>
      </c>
      <c r="K11" s="19">
        <f t="shared" si="0"/>
        <v>7.7083333333333337E-2</v>
      </c>
      <c r="L11" s="12">
        <f t="shared" si="1"/>
        <v>7.1527777777777635E-2</v>
      </c>
      <c r="M11" s="12">
        <f t="shared" si="2"/>
        <v>0</v>
      </c>
      <c r="O11" s="14" t="s">
        <v>285</v>
      </c>
      <c r="P11" s="14">
        <f t="shared" si="3"/>
        <v>1</v>
      </c>
      <c r="Q11" s="14" t="s">
        <v>256</v>
      </c>
      <c r="R11" s="14">
        <f t="shared" si="4"/>
        <v>1</v>
      </c>
      <c r="S11" s="14" t="s">
        <v>284</v>
      </c>
      <c r="T11" s="14">
        <f t="shared" si="5"/>
        <v>1</v>
      </c>
      <c r="U11">
        <v>26</v>
      </c>
      <c r="V11">
        <f t="shared" si="6"/>
        <v>26</v>
      </c>
      <c r="W11" s="14" t="s">
        <v>260</v>
      </c>
      <c r="X11">
        <f t="shared" si="7"/>
        <v>1</v>
      </c>
      <c r="Y11" s="14" t="s">
        <v>256</v>
      </c>
      <c r="Z11">
        <f t="shared" si="8"/>
        <v>1</v>
      </c>
      <c r="AA11" s="14" t="s">
        <v>260</v>
      </c>
      <c r="AB11">
        <f t="shared" si="9"/>
        <v>1</v>
      </c>
      <c r="AC11" s="14" t="s">
        <v>254</v>
      </c>
      <c r="AD11">
        <f t="shared" si="10"/>
        <v>1</v>
      </c>
      <c r="AE11" s="14" t="s">
        <v>256</v>
      </c>
      <c r="AF11">
        <f t="shared" si="11"/>
        <v>1</v>
      </c>
      <c r="AG11" s="14" t="s">
        <v>260</v>
      </c>
      <c r="AH11">
        <f t="shared" si="12"/>
        <v>0</v>
      </c>
      <c r="AI11" s="14" t="s">
        <v>260</v>
      </c>
      <c r="AJ11">
        <f t="shared" si="13"/>
        <v>1</v>
      </c>
      <c r="AK11" s="14" t="s">
        <v>254</v>
      </c>
      <c r="AL11">
        <f t="shared" si="14"/>
        <v>1</v>
      </c>
      <c r="AM11" s="14" t="s">
        <v>256</v>
      </c>
      <c r="AN11">
        <f t="shared" si="15"/>
        <v>0</v>
      </c>
      <c r="AO11" s="14" t="s">
        <v>256</v>
      </c>
      <c r="AP11">
        <f t="shared" si="16"/>
        <v>1</v>
      </c>
      <c r="AQ11" s="14" t="s">
        <v>260</v>
      </c>
      <c r="AR11">
        <f t="shared" si="17"/>
        <v>1</v>
      </c>
      <c r="AS11" s="14" t="s">
        <v>285</v>
      </c>
      <c r="AT11">
        <f t="shared" si="18"/>
        <v>1</v>
      </c>
      <c r="AU11" s="14" t="s">
        <v>256</v>
      </c>
      <c r="AV11">
        <f t="shared" si="19"/>
        <v>1</v>
      </c>
      <c r="AW11" s="14" t="s">
        <v>260</v>
      </c>
      <c r="AX11">
        <f t="shared" si="20"/>
        <v>1</v>
      </c>
      <c r="AY11" s="14" t="s">
        <v>254</v>
      </c>
      <c r="AZ11">
        <f t="shared" si="21"/>
        <v>1</v>
      </c>
      <c r="BA11" s="14" t="s">
        <v>258</v>
      </c>
      <c r="BB11">
        <f t="shared" si="22"/>
        <v>1</v>
      </c>
      <c r="BC11" s="14" t="s">
        <v>260</v>
      </c>
      <c r="BD11">
        <f t="shared" si="23"/>
        <v>1</v>
      </c>
      <c r="BE11" s="14" t="s">
        <v>260</v>
      </c>
      <c r="BF11">
        <f t="shared" si="24"/>
        <v>0</v>
      </c>
      <c r="BG11" s="14" t="s">
        <v>254</v>
      </c>
      <c r="BH11">
        <f t="shared" si="25"/>
        <v>0</v>
      </c>
      <c r="BI11" s="14" t="s">
        <v>260</v>
      </c>
      <c r="BJ11">
        <f t="shared" si="26"/>
        <v>1</v>
      </c>
      <c r="BK11" s="14" t="s">
        <v>256</v>
      </c>
      <c r="BL11">
        <f t="shared" si="27"/>
        <v>1</v>
      </c>
      <c r="BM11" s="14" t="s">
        <v>260</v>
      </c>
      <c r="BN11">
        <f t="shared" si="28"/>
        <v>1</v>
      </c>
      <c r="BO11" s="14" t="s">
        <v>260</v>
      </c>
      <c r="BP11">
        <f t="shared" si="29"/>
        <v>1</v>
      </c>
      <c r="BQ11" s="20">
        <f t="shared" si="30"/>
        <v>19</v>
      </c>
      <c r="BR11">
        <f t="shared" si="31"/>
        <v>26</v>
      </c>
      <c r="BS11">
        <f t="shared" si="32"/>
        <v>0.90370370370370368</v>
      </c>
      <c r="BT11">
        <f t="shared" si="33"/>
        <v>19.903703703703705</v>
      </c>
      <c r="BU11" s="20">
        <f t="shared" si="34"/>
        <v>10</v>
      </c>
    </row>
    <row r="12" spans="1:73" ht="13.8" x14ac:dyDescent="0.25">
      <c r="A12" s="1">
        <v>8</v>
      </c>
      <c r="B12" s="1" t="s">
        <v>43</v>
      </c>
      <c r="C12" s="1" t="s">
        <v>44</v>
      </c>
      <c r="D12" s="1">
        <v>0</v>
      </c>
      <c r="E12" s="1"/>
      <c r="F12" s="1" t="s">
        <v>12</v>
      </c>
      <c r="G12" s="4">
        <v>43966</v>
      </c>
      <c r="H12" s="3" t="s">
        <v>13</v>
      </c>
      <c r="I12" s="12">
        <v>0.63194444444444442</v>
      </c>
      <c r="J12" s="16">
        <v>0.69444444444444453</v>
      </c>
      <c r="K12" s="19">
        <f t="shared" si="0"/>
        <v>7.7083333333333337E-2</v>
      </c>
      <c r="L12" s="12">
        <f t="shared" si="1"/>
        <v>6.2500000000000111E-2</v>
      </c>
      <c r="M12" s="12">
        <f t="shared" si="2"/>
        <v>0</v>
      </c>
      <c r="O12" s="14" t="s">
        <v>285</v>
      </c>
      <c r="P12" s="14">
        <f t="shared" si="3"/>
        <v>1</v>
      </c>
      <c r="Q12" s="14" t="s">
        <v>256</v>
      </c>
      <c r="R12" s="14">
        <f t="shared" si="4"/>
        <v>1</v>
      </c>
      <c r="S12" s="14" t="s">
        <v>284</v>
      </c>
      <c r="T12" s="14">
        <f t="shared" si="5"/>
        <v>1</v>
      </c>
      <c r="U12">
        <v>31</v>
      </c>
      <c r="V12">
        <f t="shared" si="6"/>
        <v>31</v>
      </c>
      <c r="W12" t="s">
        <v>260</v>
      </c>
      <c r="X12">
        <f t="shared" si="7"/>
        <v>1</v>
      </c>
      <c r="Y12" s="14" t="s">
        <v>256</v>
      </c>
      <c r="Z12">
        <f t="shared" si="8"/>
        <v>1</v>
      </c>
      <c r="AA12" s="14" t="s">
        <v>260</v>
      </c>
      <c r="AB12">
        <f t="shared" si="9"/>
        <v>1</v>
      </c>
      <c r="AC12" s="14" t="s">
        <v>254</v>
      </c>
      <c r="AD12">
        <f t="shared" si="10"/>
        <v>1</v>
      </c>
      <c r="AE12" s="14" t="s">
        <v>256</v>
      </c>
      <c r="AF12">
        <f t="shared" si="11"/>
        <v>1</v>
      </c>
      <c r="AG12" s="14" t="s">
        <v>254</v>
      </c>
      <c r="AH12">
        <f t="shared" si="12"/>
        <v>1</v>
      </c>
      <c r="AI12" s="14" t="s">
        <v>260</v>
      </c>
      <c r="AJ12">
        <f t="shared" si="13"/>
        <v>1</v>
      </c>
      <c r="AK12" s="14" t="s">
        <v>254</v>
      </c>
      <c r="AL12">
        <f t="shared" si="14"/>
        <v>1</v>
      </c>
      <c r="AM12" s="14" t="s">
        <v>258</v>
      </c>
      <c r="AN12">
        <f t="shared" si="15"/>
        <v>1</v>
      </c>
      <c r="AO12" s="14" t="s">
        <v>256</v>
      </c>
      <c r="AP12">
        <f t="shared" si="16"/>
        <v>1</v>
      </c>
      <c r="AQ12" s="14" t="s">
        <v>258</v>
      </c>
      <c r="AR12">
        <f t="shared" si="17"/>
        <v>0</v>
      </c>
      <c r="AS12" s="14" t="s">
        <v>284</v>
      </c>
      <c r="AT12">
        <f t="shared" si="18"/>
        <v>0</v>
      </c>
      <c r="AU12" s="14" t="s">
        <v>256</v>
      </c>
      <c r="AV12">
        <f t="shared" si="19"/>
        <v>1</v>
      </c>
      <c r="AW12" s="14" t="s">
        <v>260</v>
      </c>
      <c r="AX12">
        <f t="shared" si="20"/>
        <v>1</v>
      </c>
      <c r="AY12" s="14" t="s">
        <v>254</v>
      </c>
      <c r="AZ12">
        <f t="shared" si="21"/>
        <v>1</v>
      </c>
      <c r="BA12" s="14" t="s">
        <v>258</v>
      </c>
      <c r="BB12">
        <f t="shared" si="22"/>
        <v>1</v>
      </c>
      <c r="BC12" s="14" t="s">
        <v>254</v>
      </c>
      <c r="BD12">
        <f t="shared" si="23"/>
        <v>0</v>
      </c>
      <c r="BE12" s="14" t="s">
        <v>260</v>
      </c>
      <c r="BF12">
        <f t="shared" si="24"/>
        <v>0</v>
      </c>
      <c r="BG12" s="14" t="s">
        <v>260</v>
      </c>
      <c r="BH12">
        <f t="shared" si="25"/>
        <v>1</v>
      </c>
      <c r="BI12" s="14" t="s">
        <v>260</v>
      </c>
      <c r="BJ12">
        <f t="shared" si="26"/>
        <v>1</v>
      </c>
      <c r="BK12" s="14" t="s">
        <v>256</v>
      </c>
      <c r="BL12">
        <f t="shared" si="27"/>
        <v>1</v>
      </c>
      <c r="BM12" s="14" t="s">
        <v>260</v>
      </c>
      <c r="BN12">
        <f t="shared" si="28"/>
        <v>1</v>
      </c>
      <c r="BO12" s="14" t="s">
        <v>260</v>
      </c>
      <c r="BP12">
        <f t="shared" si="29"/>
        <v>1</v>
      </c>
      <c r="BQ12" s="20">
        <f t="shared" si="30"/>
        <v>19</v>
      </c>
      <c r="BR12">
        <f t="shared" si="31"/>
        <v>31</v>
      </c>
      <c r="BS12">
        <f t="shared" si="32"/>
        <v>0.88518518518518519</v>
      </c>
      <c r="BT12">
        <f t="shared" si="33"/>
        <v>19.885185185185186</v>
      </c>
      <c r="BU12" s="20">
        <f t="shared" si="34"/>
        <v>11</v>
      </c>
    </row>
    <row r="13" spans="1:73" ht="13.8" x14ac:dyDescent="0.25">
      <c r="A13" s="1">
        <v>15</v>
      </c>
      <c r="B13" s="1" t="s">
        <v>72</v>
      </c>
      <c r="C13" s="1" t="s">
        <v>39</v>
      </c>
      <c r="D13" s="1">
        <v>1</v>
      </c>
      <c r="E13" s="1"/>
      <c r="F13" s="1" t="s">
        <v>12</v>
      </c>
      <c r="G13" s="7" t="s">
        <v>73</v>
      </c>
      <c r="H13" s="3" t="s">
        <v>13</v>
      </c>
      <c r="I13" s="12">
        <v>0.63888888888888895</v>
      </c>
      <c r="J13" s="16">
        <v>0.71250000000000002</v>
      </c>
      <c r="K13" s="19">
        <f t="shared" si="0"/>
        <v>7.7083333333333337E-2</v>
      </c>
      <c r="L13" s="12">
        <f t="shared" si="1"/>
        <v>7.3611111111111072E-2</v>
      </c>
      <c r="M13" s="12">
        <f t="shared" si="2"/>
        <v>0</v>
      </c>
      <c r="O13" s="14" t="s">
        <v>285</v>
      </c>
      <c r="P13" s="14">
        <f t="shared" si="3"/>
        <v>1</v>
      </c>
      <c r="Q13" s="14" t="s">
        <v>256</v>
      </c>
      <c r="R13" s="14">
        <f t="shared" si="4"/>
        <v>1</v>
      </c>
      <c r="S13" s="14" t="s">
        <v>284</v>
      </c>
      <c r="T13" s="14">
        <f t="shared" si="5"/>
        <v>1</v>
      </c>
      <c r="U13">
        <v>34</v>
      </c>
      <c r="V13">
        <f t="shared" si="6"/>
        <v>34</v>
      </c>
      <c r="W13" t="s">
        <v>260</v>
      </c>
      <c r="X13">
        <f t="shared" si="7"/>
        <v>1</v>
      </c>
      <c r="Y13" t="s">
        <v>256</v>
      </c>
      <c r="Z13">
        <f t="shared" si="8"/>
        <v>1</v>
      </c>
      <c r="AA13" t="s">
        <v>260</v>
      </c>
      <c r="AB13">
        <f t="shared" si="9"/>
        <v>1</v>
      </c>
      <c r="AC13" t="s">
        <v>254</v>
      </c>
      <c r="AD13">
        <f t="shared" si="10"/>
        <v>1</v>
      </c>
      <c r="AE13" t="s">
        <v>256</v>
      </c>
      <c r="AF13">
        <f t="shared" si="11"/>
        <v>1</v>
      </c>
      <c r="AG13" t="s">
        <v>254</v>
      </c>
      <c r="AH13">
        <f t="shared" si="12"/>
        <v>1</v>
      </c>
      <c r="AI13" t="s">
        <v>260</v>
      </c>
      <c r="AJ13">
        <f t="shared" si="13"/>
        <v>1</v>
      </c>
      <c r="AK13" t="s">
        <v>254</v>
      </c>
      <c r="AL13">
        <f t="shared" si="14"/>
        <v>1</v>
      </c>
      <c r="AM13" t="s">
        <v>256</v>
      </c>
      <c r="AN13">
        <f t="shared" si="15"/>
        <v>0</v>
      </c>
      <c r="AO13" t="s">
        <v>256</v>
      </c>
      <c r="AP13">
        <f t="shared" si="16"/>
        <v>1</v>
      </c>
      <c r="AQ13" t="s">
        <v>258</v>
      </c>
      <c r="AR13">
        <f t="shared" si="17"/>
        <v>0</v>
      </c>
      <c r="AS13" t="s">
        <v>285</v>
      </c>
      <c r="AT13">
        <f t="shared" si="18"/>
        <v>1</v>
      </c>
      <c r="AU13" t="s">
        <v>256</v>
      </c>
      <c r="AV13">
        <f t="shared" si="19"/>
        <v>1</v>
      </c>
      <c r="AW13" t="s">
        <v>260</v>
      </c>
      <c r="AX13">
        <f t="shared" si="20"/>
        <v>1</v>
      </c>
      <c r="AY13" t="s">
        <v>254</v>
      </c>
      <c r="AZ13">
        <f t="shared" si="21"/>
        <v>1</v>
      </c>
      <c r="BA13" t="s">
        <v>258</v>
      </c>
      <c r="BB13">
        <f t="shared" si="22"/>
        <v>1</v>
      </c>
      <c r="BC13" t="s">
        <v>254</v>
      </c>
      <c r="BD13">
        <f t="shared" si="23"/>
        <v>0</v>
      </c>
      <c r="BE13" t="s">
        <v>256</v>
      </c>
      <c r="BF13">
        <f t="shared" si="24"/>
        <v>1</v>
      </c>
      <c r="BG13" t="s">
        <v>260</v>
      </c>
      <c r="BH13">
        <f t="shared" si="25"/>
        <v>1</v>
      </c>
      <c r="BI13" t="s">
        <v>260</v>
      </c>
      <c r="BJ13">
        <f t="shared" si="26"/>
        <v>1</v>
      </c>
      <c r="BK13" s="14" t="s">
        <v>260</v>
      </c>
      <c r="BL13">
        <f t="shared" si="27"/>
        <v>0</v>
      </c>
      <c r="BM13" s="14" t="s">
        <v>260</v>
      </c>
      <c r="BN13">
        <f t="shared" si="28"/>
        <v>1</v>
      </c>
      <c r="BO13" s="14" t="s">
        <v>260</v>
      </c>
      <c r="BP13">
        <f t="shared" si="29"/>
        <v>1</v>
      </c>
      <c r="BQ13" s="20">
        <f t="shared" si="30"/>
        <v>19</v>
      </c>
      <c r="BR13">
        <f t="shared" si="31"/>
        <v>34</v>
      </c>
      <c r="BS13">
        <f t="shared" si="32"/>
        <v>0.87407407407407411</v>
      </c>
      <c r="BT13">
        <f t="shared" si="33"/>
        <v>19.874074074074073</v>
      </c>
      <c r="BU13" s="20">
        <f t="shared" si="34"/>
        <v>12</v>
      </c>
    </row>
    <row r="14" spans="1:73" ht="13.8" x14ac:dyDescent="0.25">
      <c r="A14" s="1">
        <v>55</v>
      </c>
      <c r="B14" s="1" t="s">
        <v>137</v>
      </c>
      <c r="C14" s="1" t="s">
        <v>138</v>
      </c>
      <c r="D14" s="1">
        <v>0</v>
      </c>
      <c r="E14" s="1"/>
      <c r="F14" s="1" t="s">
        <v>12</v>
      </c>
      <c r="G14" s="2" t="s">
        <v>13</v>
      </c>
      <c r="H14" s="3"/>
      <c r="I14" s="12">
        <v>0.65138888888888891</v>
      </c>
      <c r="J14" s="16">
        <v>0.72430555555555554</v>
      </c>
      <c r="K14" s="19">
        <f t="shared" si="0"/>
        <v>7.7083333333333337E-2</v>
      </c>
      <c r="L14" s="12">
        <f t="shared" si="1"/>
        <v>7.291666666666663E-2</v>
      </c>
      <c r="M14" s="12">
        <f t="shared" si="2"/>
        <v>0</v>
      </c>
      <c r="O14" s="14" t="s">
        <v>285</v>
      </c>
      <c r="P14" s="14">
        <f t="shared" si="3"/>
        <v>1</v>
      </c>
      <c r="Q14" s="14" t="s">
        <v>256</v>
      </c>
      <c r="R14" s="14">
        <f t="shared" si="4"/>
        <v>1</v>
      </c>
      <c r="S14" s="14" t="s">
        <v>284</v>
      </c>
      <c r="T14" s="14">
        <f t="shared" si="5"/>
        <v>1</v>
      </c>
      <c r="U14">
        <v>41</v>
      </c>
      <c r="V14">
        <f t="shared" si="6"/>
        <v>41</v>
      </c>
      <c r="W14" t="s">
        <v>260</v>
      </c>
      <c r="X14">
        <f t="shared" si="7"/>
        <v>1</v>
      </c>
      <c r="Y14" t="s">
        <v>256</v>
      </c>
      <c r="Z14">
        <f t="shared" si="8"/>
        <v>1</v>
      </c>
      <c r="AA14" t="s">
        <v>254</v>
      </c>
      <c r="AB14">
        <f t="shared" si="9"/>
        <v>0</v>
      </c>
      <c r="AC14" t="s">
        <v>254</v>
      </c>
      <c r="AD14">
        <f t="shared" si="10"/>
        <v>1</v>
      </c>
      <c r="AE14" t="s">
        <v>256</v>
      </c>
      <c r="AF14">
        <f t="shared" si="11"/>
        <v>1</v>
      </c>
      <c r="AG14" t="s">
        <v>260</v>
      </c>
      <c r="AH14">
        <f t="shared" si="12"/>
        <v>0</v>
      </c>
      <c r="AI14" t="s">
        <v>260</v>
      </c>
      <c r="AJ14">
        <f t="shared" si="13"/>
        <v>1</v>
      </c>
      <c r="AK14" t="s">
        <v>254</v>
      </c>
      <c r="AL14">
        <f t="shared" si="14"/>
        <v>1</v>
      </c>
      <c r="AM14" t="s">
        <v>256</v>
      </c>
      <c r="AN14">
        <f t="shared" si="15"/>
        <v>0</v>
      </c>
      <c r="AO14" t="s">
        <v>256</v>
      </c>
      <c r="AP14">
        <f t="shared" si="16"/>
        <v>1</v>
      </c>
      <c r="AQ14" t="s">
        <v>260</v>
      </c>
      <c r="AR14">
        <f t="shared" si="17"/>
        <v>1</v>
      </c>
      <c r="AS14" t="s">
        <v>285</v>
      </c>
      <c r="AT14">
        <f t="shared" si="18"/>
        <v>1</v>
      </c>
      <c r="AU14" t="s">
        <v>256</v>
      </c>
      <c r="AV14">
        <f t="shared" si="19"/>
        <v>1</v>
      </c>
      <c r="AW14" t="s">
        <v>260</v>
      </c>
      <c r="AX14">
        <f t="shared" si="20"/>
        <v>1</v>
      </c>
      <c r="AY14" t="s">
        <v>254</v>
      </c>
      <c r="AZ14">
        <f t="shared" si="21"/>
        <v>1</v>
      </c>
      <c r="BA14" t="s">
        <v>258</v>
      </c>
      <c r="BB14">
        <f t="shared" si="22"/>
        <v>1</v>
      </c>
      <c r="BC14" t="s">
        <v>260</v>
      </c>
      <c r="BD14">
        <f t="shared" si="23"/>
        <v>1</v>
      </c>
      <c r="BE14" t="s">
        <v>256</v>
      </c>
      <c r="BF14">
        <f t="shared" si="24"/>
        <v>1</v>
      </c>
      <c r="BG14" t="s">
        <v>260</v>
      </c>
      <c r="BH14">
        <f t="shared" si="25"/>
        <v>1</v>
      </c>
      <c r="BI14" t="s">
        <v>260</v>
      </c>
      <c r="BJ14">
        <f t="shared" si="26"/>
        <v>1</v>
      </c>
      <c r="BK14" s="14" t="s">
        <v>256</v>
      </c>
      <c r="BL14">
        <f t="shared" si="27"/>
        <v>1</v>
      </c>
      <c r="BM14" s="14" t="s">
        <v>260</v>
      </c>
      <c r="BN14">
        <f t="shared" si="28"/>
        <v>1</v>
      </c>
      <c r="BO14" s="14" t="s">
        <v>254</v>
      </c>
      <c r="BP14">
        <f t="shared" si="29"/>
        <v>0</v>
      </c>
      <c r="BQ14" s="20">
        <f t="shared" si="30"/>
        <v>19</v>
      </c>
      <c r="BR14">
        <f t="shared" si="31"/>
        <v>41</v>
      </c>
      <c r="BS14">
        <f t="shared" si="32"/>
        <v>0.8481481481481481</v>
      </c>
      <c r="BT14">
        <f t="shared" si="33"/>
        <v>19.848148148148148</v>
      </c>
      <c r="BU14" s="20">
        <f t="shared" si="34"/>
        <v>13</v>
      </c>
    </row>
    <row r="15" spans="1:73" ht="13.8" x14ac:dyDescent="0.25">
      <c r="A15" s="1">
        <v>52</v>
      </c>
      <c r="B15" s="1" t="s">
        <v>217</v>
      </c>
      <c r="C15" s="1" t="s">
        <v>218</v>
      </c>
      <c r="D15" s="1">
        <v>0</v>
      </c>
      <c r="E15" s="1"/>
      <c r="F15" s="1" t="s">
        <v>12</v>
      </c>
      <c r="G15" s="7" t="s">
        <v>219</v>
      </c>
      <c r="H15" s="1" t="s">
        <v>220</v>
      </c>
      <c r="I15" s="12">
        <v>0.67361111111111116</v>
      </c>
      <c r="J15" s="16">
        <v>0.73958333333333337</v>
      </c>
      <c r="K15" s="19">
        <f t="shared" si="0"/>
        <v>7.7083333333333337E-2</v>
      </c>
      <c r="L15" s="12">
        <f t="shared" si="1"/>
        <v>6.597222222222221E-2</v>
      </c>
      <c r="M15" s="12">
        <f t="shared" si="2"/>
        <v>0</v>
      </c>
      <c r="O15" s="14" t="s">
        <v>285</v>
      </c>
      <c r="P15" s="14">
        <f t="shared" si="3"/>
        <v>1</v>
      </c>
      <c r="Q15" s="14" t="s">
        <v>254</v>
      </c>
      <c r="R15" s="14">
        <f t="shared" si="4"/>
        <v>0</v>
      </c>
      <c r="S15" s="14" t="s">
        <v>284</v>
      </c>
      <c r="T15" s="14">
        <f t="shared" si="5"/>
        <v>1</v>
      </c>
      <c r="U15">
        <v>20</v>
      </c>
      <c r="V15">
        <f t="shared" si="6"/>
        <v>80</v>
      </c>
      <c r="W15" t="s">
        <v>260</v>
      </c>
      <c r="X15">
        <f t="shared" si="7"/>
        <v>1</v>
      </c>
      <c r="Y15" t="s">
        <v>256</v>
      </c>
      <c r="Z15">
        <f t="shared" si="8"/>
        <v>1</v>
      </c>
      <c r="AA15" t="s">
        <v>260</v>
      </c>
      <c r="AB15">
        <f t="shared" si="9"/>
        <v>1</v>
      </c>
      <c r="AC15" t="s">
        <v>254</v>
      </c>
      <c r="AD15">
        <f t="shared" si="10"/>
        <v>1</v>
      </c>
      <c r="AE15" t="s">
        <v>256</v>
      </c>
      <c r="AF15">
        <f t="shared" si="11"/>
        <v>1</v>
      </c>
      <c r="AG15" t="s">
        <v>254</v>
      </c>
      <c r="AH15">
        <f t="shared" si="12"/>
        <v>1</v>
      </c>
      <c r="AI15" t="s">
        <v>260</v>
      </c>
      <c r="AJ15">
        <f t="shared" si="13"/>
        <v>1</v>
      </c>
      <c r="AK15" t="s">
        <v>254</v>
      </c>
      <c r="AL15">
        <f t="shared" si="14"/>
        <v>1</v>
      </c>
      <c r="AM15" t="s">
        <v>258</v>
      </c>
      <c r="AN15">
        <f t="shared" si="15"/>
        <v>1</v>
      </c>
      <c r="AO15" t="s">
        <v>256</v>
      </c>
      <c r="AP15">
        <f t="shared" si="16"/>
        <v>1</v>
      </c>
      <c r="AQ15" t="s">
        <v>260</v>
      </c>
      <c r="AR15">
        <f t="shared" si="17"/>
        <v>1</v>
      </c>
      <c r="AS15" t="s">
        <v>284</v>
      </c>
      <c r="AT15">
        <f t="shared" si="18"/>
        <v>0</v>
      </c>
      <c r="AU15" t="s">
        <v>256</v>
      </c>
      <c r="AV15">
        <f t="shared" si="19"/>
        <v>1</v>
      </c>
      <c r="AW15" t="s">
        <v>260</v>
      </c>
      <c r="AX15">
        <f t="shared" si="20"/>
        <v>1</v>
      </c>
      <c r="AY15" t="s">
        <v>260</v>
      </c>
      <c r="AZ15">
        <f t="shared" si="21"/>
        <v>0</v>
      </c>
      <c r="BA15" t="s">
        <v>258</v>
      </c>
      <c r="BB15">
        <f t="shared" si="22"/>
        <v>1</v>
      </c>
      <c r="BC15" t="s">
        <v>254</v>
      </c>
      <c r="BD15">
        <f t="shared" si="23"/>
        <v>0</v>
      </c>
      <c r="BE15" t="s">
        <v>256</v>
      </c>
      <c r="BF15">
        <f t="shared" si="24"/>
        <v>1</v>
      </c>
      <c r="BG15" t="s">
        <v>260</v>
      </c>
      <c r="BH15">
        <f t="shared" si="25"/>
        <v>1</v>
      </c>
      <c r="BI15" t="s">
        <v>260</v>
      </c>
      <c r="BJ15">
        <f t="shared" si="26"/>
        <v>1</v>
      </c>
      <c r="BK15" s="14" t="s">
        <v>256</v>
      </c>
      <c r="BL15">
        <f t="shared" si="27"/>
        <v>1</v>
      </c>
      <c r="BM15" s="14" t="s">
        <v>260</v>
      </c>
      <c r="BN15">
        <f t="shared" si="28"/>
        <v>1</v>
      </c>
      <c r="BO15" s="14" t="s">
        <v>256</v>
      </c>
      <c r="BP15">
        <f t="shared" si="29"/>
        <v>0</v>
      </c>
      <c r="BQ15" s="20">
        <f t="shared" si="30"/>
        <v>19</v>
      </c>
      <c r="BR15">
        <f t="shared" si="31"/>
        <v>80</v>
      </c>
      <c r="BS15">
        <f t="shared" si="32"/>
        <v>0.70370370370370372</v>
      </c>
      <c r="BT15">
        <f t="shared" si="33"/>
        <v>19.703703703703702</v>
      </c>
      <c r="BU15" s="20">
        <f t="shared" si="34"/>
        <v>14</v>
      </c>
    </row>
    <row r="16" spans="1:73" ht="13.8" x14ac:dyDescent="0.25">
      <c r="A16" s="1">
        <v>34</v>
      </c>
      <c r="B16" s="1" t="s">
        <v>148</v>
      </c>
      <c r="C16" s="1" t="s">
        <v>149</v>
      </c>
      <c r="D16" s="1">
        <v>1</v>
      </c>
      <c r="E16" s="1"/>
      <c r="F16" s="1" t="s">
        <v>12</v>
      </c>
      <c r="G16" s="2" t="s">
        <v>13</v>
      </c>
      <c r="H16" s="3" t="s">
        <v>13</v>
      </c>
      <c r="I16" s="12">
        <v>0.65486111111111112</v>
      </c>
      <c r="J16" s="16">
        <v>0.71597222222222223</v>
      </c>
      <c r="K16" s="19">
        <f t="shared" si="0"/>
        <v>7.7083333333333337E-2</v>
      </c>
      <c r="L16" s="12">
        <f t="shared" si="1"/>
        <v>6.1111111111111116E-2</v>
      </c>
      <c r="M16" s="12">
        <f t="shared" si="2"/>
        <v>0</v>
      </c>
      <c r="O16" s="14" t="s">
        <v>285</v>
      </c>
      <c r="P16" s="14">
        <f t="shared" si="3"/>
        <v>1</v>
      </c>
      <c r="Q16" s="14" t="s">
        <v>256</v>
      </c>
      <c r="R16" s="14">
        <f t="shared" si="4"/>
        <v>1</v>
      </c>
      <c r="S16" s="14" t="s">
        <v>284</v>
      </c>
      <c r="T16" s="14">
        <f t="shared" si="5"/>
        <v>1</v>
      </c>
      <c r="U16">
        <v>13</v>
      </c>
      <c r="V16">
        <f t="shared" si="6"/>
        <v>13</v>
      </c>
      <c r="W16" s="14" t="s">
        <v>260</v>
      </c>
      <c r="X16">
        <f t="shared" si="7"/>
        <v>1</v>
      </c>
      <c r="Y16" s="14" t="s">
        <v>256</v>
      </c>
      <c r="Z16">
        <f t="shared" si="8"/>
        <v>1</v>
      </c>
      <c r="AA16" s="14" t="s">
        <v>254</v>
      </c>
      <c r="AB16">
        <f t="shared" si="9"/>
        <v>0</v>
      </c>
      <c r="AC16" s="14" t="s">
        <v>254</v>
      </c>
      <c r="AD16">
        <f t="shared" si="10"/>
        <v>1</v>
      </c>
      <c r="AE16" s="14" t="s">
        <v>256</v>
      </c>
      <c r="AF16">
        <f t="shared" si="11"/>
        <v>1</v>
      </c>
      <c r="AG16" s="14" t="s">
        <v>260</v>
      </c>
      <c r="AH16">
        <f t="shared" si="12"/>
        <v>0</v>
      </c>
      <c r="AI16" s="14" t="s">
        <v>260</v>
      </c>
      <c r="AJ16">
        <f t="shared" si="13"/>
        <v>1</v>
      </c>
      <c r="AK16" s="14" t="s">
        <v>254</v>
      </c>
      <c r="AL16">
        <f t="shared" si="14"/>
        <v>1</v>
      </c>
      <c r="AM16" s="14" t="s">
        <v>258</v>
      </c>
      <c r="AN16">
        <f t="shared" si="15"/>
        <v>1</v>
      </c>
      <c r="AO16" s="14" t="s">
        <v>256</v>
      </c>
      <c r="AP16">
        <f t="shared" si="16"/>
        <v>1</v>
      </c>
      <c r="AQ16" s="14" t="s">
        <v>258</v>
      </c>
      <c r="AR16">
        <f t="shared" si="17"/>
        <v>0</v>
      </c>
      <c r="AS16" s="14" t="s">
        <v>285</v>
      </c>
      <c r="AT16">
        <f t="shared" si="18"/>
        <v>1</v>
      </c>
      <c r="AU16" s="14" t="s">
        <v>256</v>
      </c>
      <c r="AV16">
        <f t="shared" si="19"/>
        <v>1</v>
      </c>
      <c r="AW16" s="14" t="s">
        <v>260</v>
      </c>
      <c r="AX16">
        <f t="shared" si="20"/>
        <v>1</v>
      </c>
      <c r="AY16" s="14" t="s">
        <v>260</v>
      </c>
      <c r="AZ16">
        <f t="shared" si="21"/>
        <v>0</v>
      </c>
      <c r="BA16" s="14" t="s">
        <v>258</v>
      </c>
      <c r="BB16">
        <f t="shared" si="22"/>
        <v>1</v>
      </c>
      <c r="BC16" s="14" t="s">
        <v>260</v>
      </c>
      <c r="BD16">
        <f t="shared" si="23"/>
        <v>1</v>
      </c>
      <c r="BE16" s="14" t="s">
        <v>260</v>
      </c>
      <c r="BF16">
        <f t="shared" si="24"/>
        <v>0</v>
      </c>
      <c r="BG16" s="14" t="s">
        <v>260</v>
      </c>
      <c r="BH16">
        <f t="shared" si="25"/>
        <v>1</v>
      </c>
      <c r="BI16" s="14" t="s">
        <v>260</v>
      </c>
      <c r="BJ16">
        <f t="shared" si="26"/>
        <v>1</v>
      </c>
      <c r="BK16" s="14" t="s">
        <v>256</v>
      </c>
      <c r="BL16">
        <f t="shared" si="27"/>
        <v>1</v>
      </c>
      <c r="BM16" s="14" t="s">
        <v>260</v>
      </c>
      <c r="BN16">
        <f t="shared" si="28"/>
        <v>1</v>
      </c>
      <c r="BO16" s="14" t="s">
        <v>260</v>
      </c>
      <c r="BP16">
        <f t="shared" si="29"/>
        <v>1</v>
      </c>
      <c r="BQ16" s="20">
        <f t="shared" si="30"/>
        <v>18</v>
      </c>
      <c r="BR16">
        <f t="shared" si="31"/>
        <v>13</v>
      </c>
      <c r="BS16">
        <f t="shared" si="32"/>
        <v>0.95185185185185184</v>
      </c>
      <c r="BT16">
        <f t="shared" si="33"/>
        <v>18.951851851851853</v>
      </c>
      <c r="BU16" s="20">
        <f t="shared" si="34"/>
        <v>15</v>
      </c>
    </row>
    <row r="17" spans="1:73" ht="13.8" x14ac:dyDescent="0.25">
      <c r="A17" s="1">
        <v>47</v>
      </c>
      <c r="B17" s="1" t="s">
        <v>199</v>
      </c>
      <c r="C17" s="1" t="s">
        <v>200</v>
      </c>
      <c r="D17" s="1">
        <v>0</v>
      </c>
      <c r="E17" s="1"/>
      <c r="F17" s="1" t="s">
        <v>12</v>
      </c>
      <c r="G17" s="7" t="s">
        <v>201</v>
      </c>
      <c r="H17" s="3" t="s">
        <v>13</v>
      </c>
      <c r="I17" s="12">
        <v>0.66666666666666663</v>
      </c>
      <c r="J17" s="16">
        <v>0.72013888888888899</v>
      </c>
      <c r="K17" s="19">
        <f t="shared" si="0"/>
        <v>7.7083333333333337E-2</v>
      </c>
      <c r="L17" s="12">
        <f t="shared" si="1"/>
        <v>5.3472222222222365E-2</v>
      </c>
      <c r="M17" s="12">
        <f t="shared" si="2"/>
        <v>0</v>
      </c>
      <c r="O17" s="14" t="s">
        <v>285</v>
      </c>
      <c r="P17" s="14">
        <f t="shared" si="3"/>
        <v>1</v>
      </c>
      <c r="Q17" s="14" t="s">
        <v>256</v>
      </c>
      <c r="R17" s="14">
        <f t="shared" si="4"/>
        <v>1</v>
      </c>
      <c r="S17" s="14" t="s">
        <v>284</v>
      </c>
      <c r="T17" s="14">
        <f t="shared" si="5"/>
        <v>1</v>
      </c>
      <c r="U17">
        <v>16</v>
      </c>
      <c r="V17">
        <f t="shared" si="6"/>
        <v>16</v>
      </c>
      <c r="W17" t="s">
        <v>260</v>
      </c>
      <c r="X17">
        <f t="shared" si="7"/>
        <v>1</v>
      </c>
      <c r="Y17" t="s">
        <v>256</v>
      </c>
      <c r="Z17">
        <f t="shared" si="8"/>
        <v>1</v>
      </c>
      <c r="AA17" t="s">
        <v>260</v>
      </c>
      <c r="AB17">
        <f t="shared" si="9"/>
        <v>1</v>
      </c>
      <c r="AC17" t="s">
        <v>254</v>
      </c>
      <c r="AD17">
        <f t="shared" si="10"/>
        <v>1</v>
      </c>
      <c r="AE17" t="s">
        <v>256</v>
      </c>
      <c r="AF17">
        <f t="shared" si="11"/>
        <v>1</v>
      </c>
      <c r="AG17" t="s">
        <v>260</v>
      </c>
      <c r="AH17">
        <f t="shared" si="12"/>
        <v>0</v>
      </c>
      <c r="AI17" t="s">
        <v>260</v>
      </c>
      <c r="AJ17">
        <f t="shared" si="13"/>
        <v>1</v>
      </c>
      <c r="AK17" t="s">
        <v>254</v>
      </c>
      <c r="AL17">
        <f t="shared" si="14"/>
        <v>1</v>
      </c>
      <c r="AM17" t="s">
        <v>256</v>
      </c>
      <c r="AN17">
        <f t="shared" si="15"/>
        <v>0</v>
      </c>
      <c r="AO17" t="s">
        <v>256</v>
      </c>
      <c r="AP17">
        <f t="shared" si="16"/>
        <v>1</v>
      </c>
      <c r="AQ17" t="s">
        <v>260</v>
      </c>
      <c r="AR17">
        <f t="shared" si="17"/>
        <v>1</v>
      </c>
      <c r="AS17" t="s">
        <v>285</v>
      </c>
      <c r="AT17">
        <f t="shared" si="18"/>
        <v>1</v>
      </c>
      <c r="AU17" t="s">
        <v>256</v>
      </c>
      <c r="AV17">
        <f t="shared" si="19"/>
        <v>1</v>
      </c>
      <c r="AW17" t="s">
        <v>260</v>
      </c>
      <c r="AX17">
        <f t="shared" si="20"/>
        <v>1</v>
      </c>
      <c r="AY17" t="s">
        <v>254</v>
      </c>
      <c r="AZ17">
        <f t="shared" si="21"/>
        <v>1</v>
      </c>
      <c r="BA17" t="s">
        <v>258</v>
      </c>
      <c r="BB17">
        <f t="shared" si="22"/>
        <v>1</v>
      </c>
      <c r="BC17" t="s">
        <v>254</v>
      </c>
      <c r="BD17">
        <f t="shared" si="23"/>
        <v>0</v>
      </c>
      <c r="BE17" t="s">
        <v>260</v>
      </c>
      <c r="BF17">
        <f t="shared" si="24"/>
        <v>0</v>
      </c>
      <c r="BG17" t="s">
        <v>260</v>
      </c>
      <c r="BH17">
        <f t="shared" si="25"/>
        <v>1</v>
      </c>
      <c r="BI17" t="s">
        <v>260</v>
      </c>
      <c r="BJ17">
        <f t="shared" si="26"/>
        <v>1</v>
      </c>
      <c r="BK17" s="14" t="s">
        <v>260</v>
      </c>
      <c r="BL17">
        <f t="shared" si="27"/>
        <v>0</v>
      </c>
      <c r="BM17" s="14" t="s">
        <v>260</v>
      </c>
      <c r="BN17">
        <f t="shared" si="28"/>
        <v>1</v>
      </c>
      <c r="BO17" s="14" t="s">
        <v>260</v>
      </c>
      <c r="BP17">
        <f t="shared" si="29"/>
        <v>1</v>
      </c>
      <c r="BQ17" s="20">
        <f t="shared" si="30"/>
        <v>18</v>
      </c>
      <c r="BR17">
        <f t="shared" si="31"/>
        <v>16</v>
      </c>
      <c r="BS17">
        <f t="shared" si="32"/>
        <v>0.94074074074074077</v>
      </c>
      <c r="BT17">
        <f t="shared" si="33"/>
        <v>18.94074074074074</v>
      </c>
      <c r="BU17" s="20">
        <f t="shared" si="34"/>
        <v>16</v>
      </c>
    </row>
    <row r="18" spans="1:73" ht="13.8" x14ac:dyDescent="0.25">
      <c r="A18" s="1">
        <v>43</v>
      </c>
      <c r="B18" s="1" t="s">
        <v>182</v>
      </c>
      <c r="C18" s="1" t="s">
        <v>183</v>
      </c>
      <c r="D18" s="1">
        <v>0</v>
      </c>
      <c r="E18" s="1"/>
      <c r="F18" s="1" t="s">
        <v>12</v>
      </c>
      <c r="G18" s="4">
        <v>43876</v>
      </c>
      <c r="H18" s="3" t="s">
        <v>13</v>
      </c>
      <c r="I18" s="12">
        <v>0.66388888888888886</v>
      </c>
      <c r="J18" s="16">
        <v>0.70277777777777783</v>
      </c>
      <c r="K18" s="19">
        <f t="shared" si="0"/>
        <v>7.7083333333333337E-2</v>
      </c>
      <c r="L18" s="12">
        <f t="shared" si="1"/>
        <v>3.8888888888888973E-2</v>
      </c>
      <c r="M18" s="12">
        <f t="shared" si="2"/>
        <v>0</v>
      </c>
      <c r="O18" s="14" t="s">
        <v>285</v>
      </c>
      <c r="P18" s="14">
        <f t="shared" si="3"/>
        <v>1</v>
      </c>
      <c r="Q18" s="14" t="s">
        <v>256</v>
      </c>
      <c r="R18" s="14">
        <f t="shared" si="4"/>
        <v>1</v>
      </c>
      <c r="S18" s="14" t="s">
        <v>284</v>
      </c>
      <c r="T18" s="14">
        <f t="shared" si="5"/>
        <v>1</v>
      </c>
      <c r="U18">
        <v>20</v>
      </c>
      <c r="V18">
        <f t="shared" si="6"/>
        <v>20</v>
      </c>
      <c r="W18" s="14" t="s">
        <v>260</v>
      </c>
      <c r="X18">
        <f t="shared" si="7"/>
        <v>1</v>
      </c>
      <c r="Y18" s="14" t="s">
        <v>256</v>
      </c>
      <c r="Z18">
        <f t="shared" si="8"/>
        <v>1</v>
      </c>
      <c r="AA18" s="14" t="s">
        <v>254</v>
      </c>
      <c r="AB18">
        <f t="shared" si="9"/>
        <v>0</v>
      </c>
      <c r="AC18" s="14" t="s">
        <v>254</v>
      </c>
      <c r="AD18">
        <f t="shared" si="10"/>
        <v>1</v>
      </c>
      <c r="AE18" s="14" t="s">
        <v>256</v>
      </c>
      <c r="AF18">
        <f t="shared" si="11"/>
        <v>1</v>
      </c>
      <c r="AG18" s="14" t="s">
        <v>254</v>
      </c>
      <c r="AH18">
        <f t="shared" si="12"/>
        <v>1</v>
      </c>
      <c r="AI18" s="14" t="s">
        <v>258</v>
      </c>
      <c r="AJ18">
        <f t="shared" si="13"/>
        <v>0</v>
      </c>
      <c r="AK18" s="14" t="s">
        <v>254</v>
      </c>
      <c r="AL18">
        <f t="shared" si="14"/>
        <v>1</v>
      </c>
      <c r="AM18" s="14" t="s">
        <v>258</v>
      </c>
      <c r="AN18">
        <f t="shared" si="15"/>
        <v>1</v>
      </c>
      <c r="AO18" s="14" t="s">
        <v>256</v>
      </c>
      <c r="AP18">
        <f t="shared" si="16"/>
        <v>1</v>
      </c>
      <c r="AQ18" s="14" t="s">
        <v>258</v>
      </c>
      <c r="AR18">
        <f t="shared" si="17"/>
        <v>0</v>
      </c>
      <c r="AS18" s="14" t="s">
        <v>285</v>
      </c>
      <c r="AT18">
        <f t="shared" si="18"/>
        <v>1</v>
      </c>
      <c r="AU18" s="14" t="s">
        <v>256</v>
      </c>
      <c r="AV18">
        <f t="shared" si="19"/>
        <v>1</v>
      </c>
      <c r="AW18" s="14" t="s">
        <v>260</v>
      </c>
      <c r="AX18">
        <f t="shared" si="20"/>
        <v>1</v>
      </c>
      <c r="AY18" s="14" t="s">
        <v>260</v>
      </c>
      <c r="AZ18">
        <f t="shared" si="21"/>
        <v>0</v>
      </c>
      <c r="BA18" s="14" t="s">
        <v>258</v>
      </c>
      <c r="BB18">
        <f t="shared" si="22"/>
        <v>1</v>
      </c>
      <c r="BC18" s="14" t="s">
        <v>254</v>
      </c>
      <c r="BD18">
        <f t="shared" si="23"/>
        <v>0</v>
      </c>
      <c r="BE18" s="14" t="s">
        <v>256</v>
      </c>
      <c r="BF18">
        <f t="shared" si="24"/>
        <v>1</v>
      </c>
      <c r="BG18" s="14" t="s">
        <v>260</v>
      </c>
      <c r="BH18">
        <f t="shared" si="25"/>
        <v>1</v>
      </c>
      <c r="BI18" s="14" t="s">
        <v>260</v>
      </c>
      <c r="BJ18">
        <f t="shared" si="26"/>
        <v>1</v>
      </c>
      <c r="BK18" s="14" t="s">
        <v>256</v>
      </c>
      <c r="BL18">
        <f t="shared" si="27"/>
        <v>1</v>
      </c>
      <c r="BM18" s="14" t="s">
        <v>260</v>
      </c>
      <c r="BN18">
        <f t="shared" si="28"/>
        <v>1</v>
      </c>
      <c r="BO18" s="14" t="s">
        <v>260</v>
      </c>
      <c r="BP18">
        <f t="shared" si="29"/>
        <v>1</v>
      </c>
      <c r="BQ18" s="20">
        <f t="shared" si="30"/>
        <v>18</v>
      </c>
      <c r="BR18">
        <f t="shared" si="31"/>
        <v>20</v>
      </c>
      <c r="BS18">
        <f t="shared" si="32"/>
        <v>0.92592592592592593</v>
      </c>
      <c r="BT18">
        <f t="shared" si="33"/>
        <v>18.925925925925927</v>
      </c>
      <c r="BU18" s="20">
        <f t="shared" si="34"/>
        <v>17</v>
      </c>
    </row>
    <row r="19" spans="1:73" ht="13.8" x14ac:dyDescent="0.25">
      <c r="A19" s="1">
        <v>17</v>
      </c>
      <c r="B19" s="1" t="s">
        <v>79</v>
      </c>
      <c r="C19" s="1" t="s">
        <v>80</v>
      </c>
      <c r="D19" s="1">
        <v>0</v>
      </c>
      <c r="E19" s="1"/>
      <c r="F19" s="1" t="s">
        <v>12</v>
      </c>
      <c r="G19" s="2" t="s">
        <v>13</v>
      </c>
      <c r="H19" s="3" t="s">
        <v>13</v>
      </c>
      <c r="I19" s="12">
        <v>0.64027777777777783</v>
      </c>
      <c r="J19" s="16">
        <v>0.71527777777777779</v>
      </c>
      <c r="K19" s="19">
        <f t="shared" si="0"/>
        <v>7.7083333333333337E-2</v>
      </c>
      <c r="L19" s="12">
        <f t="shared" si="1"/>
        <v>7.4999999999999956E-2</v>
      </c>
      <c r="M19" s="12">
        <f t="shared" si="2"/>
        <v>0</v>
      </c>
      <c r="O19" s="14" t="s">
        <v>285</v>
      </c>
      <c r="P19" s="14">
        <f t="shared" si="3"/>
        <v>1</v>
      </c>
      <c r="Q19" s="14" t="s">
        <v>256</v>
      </c>
      <c r="R19" s="14">
        <f t="shared" si="4"/>
        <v>1</v>
      </c>
      <c r="S19" s="14" t="s">
        <v>284</v>
      </c>
      <c r="T19" s="14">
        <f t="shared" si="5"/>
        <v>1</v>
      </c>
      <c r="U19">
        <v>23</v>
      </c>
      <c r="V19">
        <f t="shared" si="6"/>
        <v>23</v>
      </c>
      <c r="W19" s="14" t="s">
        <v>260</v>
      </c>
      <c r="X19">
        <f t="shared" si="7"/>
        <v>1</v>
      </c>
      <c r="Y19" s="14" t="s">
        <v>256</v>
      </c>
      <c r="Z19">
        <f t="shared" si="8"/>
        <v>1</v>
      </c>
      <c r="AA19" s="14" t="s">
        <v>260</v>
      </c>
      <c r="AB19">
        <f t="shared" si="9"/>
        <v>1</v>
      </c>
      <c r="AC19" s="14" t="s">
        <v>254</v>
      </c>
      <c r="AD19">
        <f t="shared" si="10"/>
        <v>1</v>
      </c>
      <c r="AE19" s="14" t="s">
        <v>256</v>
      </c>
      <c r="AF19">
        <f t="shared" si="11"/>
        <v>1</v>
      </c>
      <c r="AG19" s="14" t="s">
        <v>254</v>
      </c>
      <c r="AH19">
        <f t="shared" si="12"/>
        <v>1</v>
      </c>
      <c r="AI19" s="14" t="s">
        <v>258</v>
      </c>
      <c r="AJ19">
        <f t="shared" si="13"/>
        <v>0</v>
      </c>
      <c r="AK19" s="14" t="s">
        <v>254</v>
      </c>
      <c r="AL19">
        <f t="shared" si="14"/>
        <v>1</v>
      </c>
      <c r="AM19" s="14" t="s">
        <v>258</v>
      </c>
      <c r="AN19">
        <f t="shared" si="15"/>
        <v>1</v>
      </c>
      <c r="AO19" s="14" t="s">
        <v>256</v>
      </c>
      <c r="AP19">
        <f t="shared" si="16"/>
        <v>1</v>
      </c>
      <c r="AQ19" s="14" t="s">
        <v>258</v>
      </c>
      <c r="AR19">
        <f t="shared" si="17"/>
        <v>0</v>
      </c>
      <c r="AS19" s="14" t="s">
        <v>285</v>
      </c>
      <c r="AT19">
        <f t="shared" si="18"/>
        <v>1</v>
      </c>
      <c r="AU19" s="14" t="s">
        <v>256</v>
      </c>
      <c r="AV19">
        <f t="shared" si="19"/>
        <v>1</v>
      </c>
      <c r="AW19" s="14" t="s">
        <v>256</v>
      </c>
      <c r="AX19">
        <f t="shared" si="20"/>
        <v>0</v>
      </c>
      <c r="AY19" s="14" t="s">
        <v>254</v>
      </c>
      <c r="AZ19">
        <f t="shared" si="21"/>
        <v>1</v>
      </c>
      <c r="BA19" s="14" t="s">
        <v>258</v>
      </c>
      <c r="BB19">
        <f t="shared" si="22"/>
        <v>1</v>
      </c>
      <c r="BC19" s="14" t="s">
        <v>254</v>
      </c>
      <c r="BD19">
        <f t="shared" si="23"/>
        <v>0</v>
      </c>
      <c r="BE19" s="14" t="s">
        <v>260</v>
      </c>
      <c r="BF19">
        <f t="shared" si="24"/>
        <v>0</v>
      </c>
      <c r="BG19" s="14" t="s">
        <v>260</v>
      </c>
      <c r="BH19">
        <f t="shared" si="25"/>
        <v>1</v>
      </c>
      <c r="BI19" s="14" t="s">
        <v>260</v>
      </c>
      <c r="BJ19">
        <f t="shared" si="26"/>
        <v>1</v>
      </c>
      <c r="BK19" s="14" t="s">
        <v>256</v>
      </c>
      <c r="BL19">
        <f t="shared" si="27"/>
        <v>1</v>
      </c>
      <c r="BM19" s="14" t="s">
        <v>260</v>
      </c>
      <c r="BN19">
        <f t="shared" si="28"/>
        <v>1</v>
      </c>
      <c r="BO19" s="14" t="s">
        <v>260</v>
      </c>
      <c r="BP19">
        <f t="shared" si="29"/>
        <v>1</v>
      </c>
      <c r="BQ19" s="20">
        <f t="shared" si="30"/>
        <v>18</v>
      </c>
      <c r="BR19">
        <f t="shared" si="31"/>
        <v>23</v>
      </c>
      <c r="BS19">
        <f t="shared" si="32"/>
        <v>0.91481481481481486</v>
      </c>
      <c r="BT19">
        <f t="shared" si="33"/>
        <v>18.914814814814815</v>
      </c>
      <c r="BU19" s="20">
        <f t="shared" si="34"/>
        <v>18</v>
      </c>
    </row>
    <row r="20" spans="1:73" ht="13.8" x14ac:dyDescent="0.25">
      <c r="A20" s="1">
        <v>13</v>
      </c>
      <c r="B20" s="1" t="s">
        <v>63</v>
      </c>
      <c r="C20" s="1" t="s">
        <v>64</v>
      </c>
      <c r="D20" s="1">
        <v>0</v>
      </c>
      <c r="E20" s="1"/>
      <c r="F20" s="1" t="s">
        <v>12</v>
      </c>
      <c r="G20" s="7" t="s">
        <v>65</v>
      </c>
      <c r="H20" s="1" t="s">
        <v>66</v>
      </c>
      <c r="I20" s="12">
        <v>0.63750000000000007</v>
      </c>
      <c r="J20" s="16">
        <v>0.7104166666666667</v>
      </c>
      <c r="K20" s="19">
        <f t="shared" si="0"/>
        <v>7.7083333333333337E-2</v>
      </c>
      <c r="L20" s="12">
        <f t="shared" si="1"/>
        <v>7.291666666666663E-2</v>
      </c>
      <c r="M20" s="12">
        <f t="shared" si="2"/>
        <v>0</v>
      </c>
      <c r="O20" s="14" t="s">
        <v>285</v>
      </c>
      <c r="P20" s="14">
        <f t="shared" si="3"/>
        <v>1</v>
      </c>
      <c r="Q20" s="14" t="s">
        <v>254</v>
      </c>
      <c r="R20" s="14">
        <f t="shared" si="4"/>
        <v>0</v>
      </c>
      <c r="S20" s="14" t="s">
        <v>284</v>
      </c>
      <c r="T20" s="14">
        <f t="shared" si="5"/>
        <v>1</v>
      </c>
      <c r="U20">
        <v>31</v>
      </c>
      <c r="V20">
        <f t="shared" si="6"/>
        <v>91</v>
      </c>
      <c r="W20" s="14" t="s">
        <v>260</v>
      </c>
      <c r="X20">
        <f t="shared" si="7"/>
        <v>1</v>
      </c>
      <c r="Y20" s="14" t="s">
        <v>256</v>
      </c>
      <c r="Z20">
        <f t="shared" si="8"/>
        <v>1</v>
      </c>
      <c r="AA20" s="14" t="s">
        <v>260</v>
      </c>
      <c r="AB20">
        <f t="shared" si="9"/>
        <v>1</v>
      </c>
      <c r="AC20" s="14" t="s">
        <v>254</v>
      </c>
      <c r="AD20">
        <f t="shared" si="10"/>
        <v>1</v>
      </c>
      <c r="AE20" s="14" t="s">
        <v>256</v>
      </c>
      <c r="AF20">
        <f t="shared" si="11"/>
        <v>1</v>
      </c>
      <c r="AG20" s="14" t="s">
        <v>260</v>
      </c>
      <c r="AH20">
        <f t="shared" si="12"/>
        <v>0</v>
      </c>
      <c r="AI20" s="14" t="s">
        <v>260</v>
      </c>
      <c r="AJ20">
        <f t="shared" si="13"/>
        <v>1</v>
      </c>
      <c r="AK20" s="14" t="s">
        <v>254</v>
      </c>
      <c r="AL20">
        <f t="shared" si="14"/>
        <v>1</v>
      </c>
      <c r="AM20" s="14" t="s">
        <v>258</v>
      </c>
      <c r="AN20">
        <f t="shared" si="15"/>
        <v>1</v>
      </c>
      <c r="AO20" s="14" t="s">
        <v>256</v>
      </c>
      <c r="AP20">
        <f t="shared" si="16"/>
        <v>1</v>
      </c>
      <c r="AQ20" s="14" t="s">
        <v>258</v>
      </c>
      <c r="AR20">
        <f t="shared" si="17"/>
        <v>0</v>
      </c>
      <c r="AS20" s="14" t="s">
        <v>284</v>
      </c>
      <c r="AT20">
        <f t="shared" si="18"/>
        <v>0</v>
      </c>
      <c r="AU20" s="14" t="s">
        <v>256</v>
      </c>
      <c r="AV20">
        <f t="shared" si="19"/>
        <v>1</v>
      </c>
      <c r="AW20" s="14" t="s">
        <v>260</v>
      </c>
      <c r="AX20">
        <f t="shared" si="20"/>
        <v>1</v>
      </c>
      <c r="AY20" s="14" t="s">
        <v>254</v>
      </c>
      <c r="AZ20">
        <f t="shared" si="21"/>
        <v>1</v>
      </c>
      <c r="BA20" s="14" t="s">
        <v>258</v>
      </c>
      <c r="BB20">
        <f t="shared" si="22"/>
        <v>1</v>
      </c>
      <c r="BC20" s="14" t="s">
        <v>254</v>
      </c>
      <c r="BD20">
        <f t="shared" si="23"/>
        <v>0</v>
      </c>
      <c r="BE20" s="14" t="s">
        <v>256</v>
      </c>
      <c r="BF20">
        <f t="shared" si="24"/>
        <v>1</v>
      </c>
      <c r="BG20" s="14" t="s">
        <v>254</v>
      </c>
      <c r="BH20">
        <f t="shared" si="25"/>
        <v>0</v>
      </c>
      <c r="BI20" s="14" t="s">
        <v>260</v>
      </c>
      <c r="BJ20">
        <f t="shared" si="26"/>
        <v>1</v>
      </c>
      <c r="BK20" s="14" t="s">
        <v>256</v>
      </c>
      <c r="BL20">
        <f t="shared" si="27"/>
        <v>1</v>
      </c>
      <c r="BM20" s="14" t="s">
        <v>260</v>
      </c>
      <c r="BN20">
        <f t="shared" si="28"/>
        <v>1</v>
      </c>
      <c r="BO20" s="14" t="s">
        <v>260</v>
      </c>
      <c r="BP20">
        <f t="shared" si="29"/>
        <v>1</v>
      </c>
      <c r="BQ20" s="20">
        <f t="shared" si="30"/>
        <v>18</v>
      </c>
      <c r="BR20">
        <f t="shared" si="31"/>
        <v>91</v>
      </c>
      <c r="BS20">
        <f t="shared" si="32"/>
        <v>0.66296296296296298</v>
      </c>
      <c r="BT20">
        <f t="shared" si="33"/>
        <v>18.662962962962965</v>
      </c>
      <c r="BU20" s="20">
        <f t="shared" si="34"/>
        <v>19</v>
      </c>
    </row>
    <row r="21" spans="1:73" ht="13.8" x14ac:dyDescent="0.25">
      <c r="A21" s="1">
        <v>23</v>
      </c>
      <c r="B21" s="1" t="s">
        <v>106</v>
      </c>
      <c r="C21" s="1" t="s">
        <v>39</v>
      </c>
      <c r="D21" s="1">
        <v>1</v>
      </c>
      <c r="E21" s="1"/>
      <c r="F21" s="1" t="s">
        <v>12</v>
      </c>
      <c r="G21" s="2" t="s">
        <v>13</v>
      </c>
      <c r="H21" s="3" t="s">
        <v>13</v>
      </c>
      <c r="I21" s="12">
        <v>0.64583333333333337</v>
      </c>
      <c r="J21" s="16">
        <v>0.71319444444444446</v>
      </c>
      <c r="K21" s="19">
        <f t="shared" si="0"/>
        <v>7.7083333333333337E-2</v>
      </c>
      <c r="L21" s="12">
        <f t="shared" si="1"/>
        <v>6.7361111111111094E-2</v>
      </c>
      <c r="M21" s="12">
        <f t="shared" si="2"/>
        <v>0</v>
      </c>
      <c r="O21" s="14" t="s">
        <v>284</v>
      </c>
      <c r="P21" s="14">
        <f t="shared" si="3"/>
        <v>0</v>
      </c>
      <c r="Q21" s="14" t="s">
        <v>256</v>
      </c>
      <c r="R21" s="14">
        <f t="shared" si="4"/>
        <v>1</v>
      </c>
      <c r="S21" s="14" t="s">
        <v>283</v>
      </c>
      <c r="T21" s="14">
        <f t="shared" si="5"/>
        <v>0</v>
      </c>
      <c r="U21">
        <v>31</v>
      </c>
      <c r="V21">
        <f t="shared" si="6"/>
        <v>151</v>
      </c>
      <c r="W21" s="14" t="s">
        <v>260</v>
      </c>
      <c r="X21">
        <f t="shared" si="7"/>
        <v>1</v>
      </c>
      <c r="Y21" s="14" t="s">
        <v>256</v>
      </c>
      <c r="Z21">
        <f t="shared" si="8"/>
        <v>1</v>
      </c>
      <c r="AA21" s="14" t="s">
        <v>260</v>
      </c>
      <c r="AB21">
        <f t="shared" si="9"/>
        <v>1</v>
      </c>
      <c r="AC21" s="14" t="s">
        <v>254</v>
      </c>
      <c r="AD21">
        <f t="shared" si="10"/>
        <v>1</v>
      </c>
      <c r="AE21" s="14" t="s">
        <v>256</v>
      </c>
      <c r="AF21">
        <f t="shared" si="11"/>
        <v>1</v>
      </c>
      <c r="AG21" s="14" t="s">
        <v>254</v>
      </c>
      <c r="AH21">
        <f t="shared" si="12"/>
        <v>1</v>
      </c>
      <c r="AI21" s="14" t="s">
        <v>260</v>
      </c>
      <c r="AJ21">
        <f t="shared" si="13"/>
        <v>1</v>
      </c>
      <c r="AK21" s="14" t="s">
        <v>254</v>
      </c>
      <c r="AL21">
        <f t="shared" si="14"/>
        <v>1</v>
      </c>
      <c r="AM21" s="14" t="s">
        <v>258</v>
      </c>
      <c r="AN21">
        <f t="shared" si="15"/>
        <v>1</v>
      </c>
      <c r="AO21" s="14" t="s">
        <v>256</v>
      </c>
      <c r="AP21">
        <f t="shared" si="16"/>
        <v>1</v>
      </c>
      <c r="AQ21" s="14" t="s">
        <v>256</v>
      </c>
      <c r="AR21">
        <f t="shared" si="17"/>
        <v>0</v>
      </c>
      <c r="AS21" s="14" t="s">
        <v>285</v>
      </c>
      <c r="AT21">
        <f t="shared" si="18"/>
        <v>1</v>
      </c>
      <c r="AU21" s="14" t="s">
        <v>256</v>
      </c>
      <c r="AV21">
        <f t="shared" si="19"/>
        <v>1</v>
      </c>
      <c r="AW21" s="14" t="s">
        <v>260</v>
      </c>
      <c r="AX21">
        <f t="shared" si="20"/>
        <v>1</v>
      </c>
      <c r="AY21" s="14" t="s">
        <v>260</v>
      </c>
      <c r="AZ21">
        <f t="shared" si="21"/>
        <v>0</v>
      </c>
      <c r="BA21" s="14" t="s">
        <v>258</v>
      </c>
      <c r="BB21">
        <f t="shared" si="22"/>
        <v>1</v>
      </c>
      <c r="BC21" s="14" t="s">
        <v>254</v>
      </c>
      <c r="BD21">
        <f t="shared" si="23"/>
        <v>0</v>
      </c>
      <c r="BE21" s="14" t="s">
        <v>260</v>
      </c>
      <c r="BF21">
        <f t="shared" si="24"/>
        <v>0</v>
      </c>
      <c r="BG21" s="14" t="s">
        <v>254</v>
      </c>
      <c r="BH21">
        <f t="shared" si="25"/>
        <v>0</v>
      </c>
      <c r="BI21" s="14" t="s">
        <v>260</v>
      </c>
      <c r="BJ21">
        <f t="shared" si="26"/>
        <v>1</v>
      </c>
      <c r="BK21" s="14" t="s">
        <v>256</v>
      </c>
      <c r="BL21">
        <f t="shared" si="27"/>
        <v>1</v>
      </c>
      <c r="BM21" s="14" t="s">
        <v>260</v>
      </c>
      <c r="BN21">
        <f t="shared" si="28"/>
        <v>1</v>
      </c>
      <c r="BO21" s="14" t="s">
        <v>260</v>
      </c>
      <c r="BP21">
        <f t="shared" si="29"/>
        <v>1</v>
      </c>
      <c r="BQ21" s="20">
        <f t="shared" si="30"/>
        <v>18</v>
      </c>
      <c r="BR21">
        <f t="shared" si="31"/>
        <v>151</v>
      </c>
      <c r="BS21">
        <f t="shared" si="32"/>
        <v>0.44074074074074077</v>
      </c>
      <c r="BT21">
        <f t="shared" si="33"/>
        <v>18.44074074074074</v>
      </c>
      <c r="BU21" s="20">
        <f t="shared" si="34"/>
        <v>20</v>
      </c>
    </row>
    <row r="22" spans="1:73" ht="13.8" x14ac:dyDescent="0.25">
      <c r="A22" s="1">
        <v>59</v>
      </c>
      <c r="B22" s="1" t="s">
        <v>226</v>
      </c>
      <c r="C22" s="1" t="s">
        <v>16</v>
      </c>
      <c r="D22" s="1">
        <v>0</v>
      </c>
      <c r="E22" s="1"/>
      <c r="F22" s="1" t="s">
        <v>12</v>
      </c>
      <c r="G22" s="7"/>
      <c r="H22" s="1"/>
      <c r="I22" s="12">
        <v>0.67569444444444438</v>
      </c>
      <c r="J22" s="16">
        <v>0.7270833333333333</v>
      </c>
      <c r="K22" s="19">
        <f t="shared" si="0"/>
        <v>7.7083333333333337E-2</v>
      </c>
      <c r="L22" s="12">
        <f t="shared" si="1"/>
        <v>5.1388888888888928E-2</v>
      </c>
      <c r="M22" s="12">
        <f t="shared" si="2"/>
        <v>0</v>
      </c>
      <c r="O22" s="14" t="s">
        <v>284</v>
      </c>
      <c r="P22" s="14">
        <f t="shared" si="3"/>
        <v>0</v>
      </c>
      <c r="Q22" s="14" t="s">
        <v>256</v>
      </c>
      <c r="R22" s="14">
        <f t="shared" si="4"/>
        <v>1</v>
      </c>
      <c r="S22" s="14" t="s">
        <v>283</v>
      </c>
      <c r="T22" s="14">
        <f t="shared" si="5"/>
        <v>0</v>
      </c>
      <c r="U22">
        <v>44</v>
      </c>
      <c r="V22">
        <f t="shared" si="6"/>
        <v>164</v>
      </c>
      <c r="W22" s="14" t="s">
        <v>260</v>
      </c>
      <c r="X22">
        <f t="shared" si="7"/>
        <v>1</v>
      </c>
      <c r="Y22" s="14" t="s">
        <v>256</v>
      </c>
      <c r="Z22">
        <f t="shared" si="8"/>
        <v>1</v>
      </c>
      <c r="AA22" s="14" t="s">
        <v>254</v>
      </c>
      <c r="AB22">
        <f t="shared" si="9"/>
        <v>0</v>
      </c>
      <c r="AC22" s="14" t="s">
        <v>254</v>
      </c>
      <c r="AD22">
        <f t="shared" si="10"/>
        <v>1</v>
      </c>
      <c r="AE22" s="14" t="s">
        <v>256</v>
      </c>
      <c r="AF22">
        <f t="shared" si="11"/>
        <v>1</v>
      </c>
      <c r="AG22" s="14" t="s">
        <v>254</v>
      </c>
      <c r="AH22">
        <f t="shared" si="12"/>
        <v>1</v>
      </c>
      <c r="AI22" s="14" t="s">
        <v>260</v>
      </c>
      <c r="AJ22">
        <f t="shared" si="13"/>
        <v>1</v>
      </c>
      <c r="AK22" s="14" t="s">
        <v>254</v>
      </c>
      <c r="AL22">
        <f t="shared" si="14"/>
        <v>1</v>
      </c>
      <c r="AM22" s="14" t="s">
        <v>258</v>
      </c>
      <c r="AN22">
        <f t="shared" si="15"/>
        <v>1</v>
      </c>
      <c r="AO22" s="14" t="s">
        <v>256</v>
      </c>
      <c r="AP22">
        <f t="shared" si="16"/>
        <v>1</v>
      </c>
      <c r="AQ22" s="14" t="s">
        <v>258</v>
      </c>
      <c r="AR22">
        <f t="shared" si="17"/>
        <v>0</v>
      </c>
      <c r="AS22" s="14" t="s">
        <v>285</v>
      </c>
      <c r="AT22">
        <f t="shared" si="18"/>
        <v>1</v>
      </c>
      <c r="AU22" s="14" t="s">
        <v>256</v>
      </c>
      <c r="AV22">
        <f t="shared" si="19"/>
        <v>1</v>
      </c>
      <c r="AW22" s="14" t="s">
        <v>260</v>
      </c>
      <c r="AX22">
        <f t="shared" si="20"/>
        <v>1</v>
      </c>
      <c r="AY22" s="14" t="s">
        <v>254</v>
      </c>
      <c r="AZ22">
        <f t="shared" si="21"/>
        <v>1</v>
      </c>
      <c r="BA22" s="14" t="s">
        <v>258</v>
      </c>
      <c r="BB22">
        <f t="shared" si="22"/>
        <v>1</v>
      </c>
      <c r="BC22" s="14" t="s">
        <v>254</v>
      </c>
      <c r="BD22">
        <f t="shared" si="23"/>
        <v>0</v>
      </c>
      <c r="BE22" s="14" t="s">
        <v>260</v>
      </c>
      <c r="BF22">
        <f t="shared" si="24"/>
        <v>0</v>
      </c>
      <c r="BG22" s="14" t="s">
        <v>260</v>
      </c>
      <c r="BH22">
        <f t="shared" si="25"/>
        <v>1</v>
      </c>
      <c r="BI22" s="14" t="s">
        <v>260</v>
      </c>
      <c r="BJ22">
        <f t="shared" si="26"/>
        <v>1</v>
      </c>
      <c r="BK22" s="14" t="s">
        <v>256</v>
      </c>
      <c r="BL22">
        <f t="shared" si="27"/>
        <v>1</v>
      </c>
      <c r="BM22" s="14" t="s">
        <v>260</v>
      </c>
      <c r="BN22">
        <f t="shared" si="28"/>
        <v>1</v>
      </c>
      <c r="BO22" s="14" t="s">
        <v>256</v>
      </c>
      <c r="BP22">
        <f t="shared" si="29"/>
        <v>0</v>
      </c>
      <c r="BQ22" s="20">
        <f t="shared" si="30"/>
        <v>18</v>
      </c>
      <c r="BR22">
        <f t="shared" si="31"/>
        <v>164</v>
      </c>
      <c r="BS22">
        <f t="shared" si="32"/>
        <v>0.3925925925925926</v>
      </c>
      <c r="BT22">
        <f t="shared" si="33"/>
        <v>18.392592592592592</v>
      </c>
      <c r="BU22" s="20">
        <f t="shared" si="34"/>
        <v>21</v>
      </c>
    </row>
    <row r="23" spans="1:73" ht="13.8" x14ac:dyDescent="0.25">
      <c r="A23" s="1">
        <v>41</v>
      </c>
      <c r="B23" s="1" t="s">
        <v>175</v>
      </c>
      <c r="C23" s="1" t="s">
        <v>153</v>
      </c>
      <c r="D23" s="1">
        <v>1</v>
      </c>
      <c r="E23" s="1"/>
      <c r="F23" s="1" t="s">
        <v>12</v>
      </c>
      <c r="G23" s="7" t="s">
        <v>176</v>
      </c>
      <c r="H23" s="3" t="s">
        <v>13</v>
      </c>
      <c r="I23" s="12">
        <v>0.66319444444444442</v>
      </c>
      <c r="J23" s="16">
        <v>0.73125000000000007</v>
      </c>
      <c r="K23" s="19">
        <f t="shared" si="0"/>
        <v>7.7083333333333337E-2</v>
      </c>
      <c r="L23" s="12">
        <f t="shared" si="1"/>
        <v>6.8055555555555647E-2</v>
      </c>
      <c r="M23" s="12">
        <f t="shared" si="2"/>
        <v>0</v>
      </c>
      <c r="O23" s="14" t="s">
        <v>284</v>
      </c>
      <c r="P23" s="14">
        <f t="shared" si="3"/>
        <v>0</v>
      </c>
      <c r="Q23" s="14" t="s">
        <v>254</v>
      </c>
      <c r="R23" s="14">
        <f t="shared" si="4"/>
        <v>0</v>
      </c>
      <c r="S23" s="14" t="s">
        <v>283</v>
      </c>
      <c r="T23" s="14">
        <f t="shared" si="5"/>
        <v>0</v>
      </c>
      <c r="U23">
        <v>26</v>
      </c>
      <c r="V23">
        <f t="shared" si="6"/>
        <v>206</v>
      </c>
      <c r="W23" t="s">
        <v>260</v>
      </c>
      <c r="X23">
        <f t="shared" si="7"/>
        <v>1</v>
      </c>
      <c r="Y23" t="s">
        <v>256</v>
      </c>
      <c r="Z23">
        <f t="shared" si="8"/>
        <v>1</v>
      </c>
      <c r="AA23" t="s">
        <v>260</v>
      </c>
      <c r="AB23">
        <f t="shared" si="9"/>
        <v>1</v>
      </c>
      <c r="AC23" t="s">
        <v>254</v>
      </c>
      <c r="AD23">
        <f t="shared" si="10"/>
        <v>1</v>
      </c>
      <c r="AE23" t="s">
        <v>256</v>
      </c>
      <c r="AF23">
        <f t="shared" si="11"/>
        <v>1</v>
      </c>
      <c r="AG23" t="s">
        <v>260</v>
      </c>
      <c r="AH23">
        <f t="shared" si="12"/>
        <v>0</v>
      </c>
      <c r="AI23" t="s">
        <v>258</v>
      </c>
      <c r="AJ23">
        <f t="shared" si="13"/>
        <v>0</v>
      </c>
      <c r="AK23" t="s">
        <v>254</v>
      </c>
      <c r="AL23">
        <f t="shared" si="14"/>
        <v>1</v>
      </c>
      <c r="AM23" s="14" t="s">
        <v>256</v>
      </c>
      <c r="AN23">
        <f t="shared" si="15"/>
        <v>0</v>
      </c>
      <c r="AO23" t="s">
        <v>254</v>
      </c>
      <c r="AP23">
        <f t="shared" si="16"/>
        <v>0</v>
      </c>
      <c r="AQ23" t="s">
        <v>256</v>
      </c>
      <c r="AR23">
        <f t="shared" si="17"/>
        <v>0</v>
      </c>
      <c r="AS23" t="s">
        <v>285</v>
      </c>
      <c r="AT23">
        <f t="shared" si="18"/>
        <v>1</v>
      </c>
      <c r="AU23" t="s">
        <v>256</v>
      </c>
      <c r="AV23">
        <f t="shared" si="19"/>
        <v>1</v>
      </c>
      <c r="AW23" t="s">
        <v>260</v>
      </c>
      <c r="AX23">
        <f t="shared" si="20"/>
        <v>1</v>
      </c>
      <c r="AY23" t="s">
        <v>254</v>
      </c>
      <c r="AZ23">
        <f t="shared" si="21"/>
        <v>1</v>
      </c>
      <c r="BA23" t="s">
        <v>258</v>
      </c>
      <c r="BB23">
        <f t="shared" si="22"/>
        <v>1</v>
      </c>
      <c r="BC23" t="s">
        <v>260</v>
      </c>
      <c r="BD23">
        <f t="shared" si="23"/>
        <v>1</v>
      </c>
      <c r="BE23" t="s">
        <v>256</v>
      </c>
      <c r="BF23">
        <f t="shared" si="24"/>
        <v>1</v>
      </c>
      <c r="BG23" t="s">
        <v>260</v>
      </c>
      <c r="BH23">
        <f t="shared" si="25"/>
        <v>1</v>
      </c>
      <c r="BI23" t="s">
        <v>260</v>
      </c>
      <c r="BJ23">
        <f t="shared" si="26"/>
        <v>1</v>
      </c>
      <c r="BK23" s="14" t="s">
        <v>256</v>
      </c>
      <c r="BL23">
        <f t="shared" si="27"/>
        <v>1</v>
      </c>
      <c r="BM23" s="14" t="s">
        <v>260</v>
      </c>
      <c r="BN23">
        <f t="shared" si="28"/>
        <v>1</v>
      </c>
      <c r="BO23" s="14" t="s">
        <v>260</v>
      </c>
      <c r="BP23">
        <f t="shared" si="29"/>
        <v>1</v>
      </c>
      <c r="BQ23" s="20">
        <f t="shared" si="30"/>
        <v>18</v>
      </c>
      <c r="BR23">
        <f t="shared" si="31"/>
        <v>206</v>
      </c>
      <c r="BS23">
        <f t="shared" si="32"/>
        <v>0.23703703703703705</v>
      </c>
      <c r="BT23">
        <f t="shared" si="33"/>
        <v>18.237037037037037</v>
      </c>
      <c r="BU23" s="20">
        <f t="shared" si="34"/>
        <v>22</v>
      </c>
    </row>
    <row r="24" spans="1:73" ht="13.8" x14ac:dyDescent="0.25">
      <c r="A24" s="1">
        <v>11</v>
      </c>
      <c r="B24" s="1" t="s">
        <v>19</v>
      </c>
      <c r="C24" s="1" t="s">
        <v>20</v>
      </c>
      <c r="D24" s="1">
        <v>0</v>
      </c>
      <c r="E24" s="1"/>
      <c r="F24" s="1" t="s">
        <v>12</v>
      </c>
      <c r="G24" s="4">
        <v>43936</v>
      </c>
      <c r="H24" s="1" t="s">
        <v>21</v>
      </c>
      <c r="I24" s="12">
        <v>0.625</v>
      </c>
      <c r="J24" s="17">
        <v>0.69374999999999998</v>
      </c>
      <c r="K24" s="19">
        <f t="shared" si="0"/>
        <v>7.7083333333333337E-2</v>
      </c>
      <c r="L24" s="12">
        <f t="shared" si="1"/>
        <v>6.8749999999999978E-2</v>
      </c>
      <c r="M24" s="12">
        <f t="shared" si="2"/>
        <v>0</v>
      </c>
      <c r="O24" s="14" t="s">
        <v>285</v>
      </c>
      <c r="P24" s="14">
        <f t="shared" si="3"/>
        <v>1</v>
      </c>
      <c r="Q24" s="14" t="s">
        <v>256</v>
      </c>
      <c r="R24" s="14">
        <f t="shared" si="4"/>
        <v>1</v>
      </c>
      <c r="S24" s="14" t="s">
        <v>284</v>
      </c>
      <c r="T24" s="14">
        <f t="shared" si="5"/>
        <v>1</v>
      </c>
      <c r="U24">
        <v>21</v>
      </c>
      <c r="V24">
        <f t="shared" si="6"/>
        <v>21</v>
      </c>
      <c r="W24" s="14" t="s">
        <v>260</v>
      </c>
      <c r="X24">
        <f t="shared" si="7"/>
        <v>1</v>
      </c>
      <c r="Y24" s="14" t="s">
        <v>258</v>
      </c>
      <c r="Z24">
        <f t="shared" si="8"/>
        <v>0</v>
      </c>
      <c r="AA24" s="14" t="s">
        <v>254</v>
      </c>
      <c r="AB24">
        <f t="shared" si="9"/>
        <v>0</v>
      </c>
      <c r="AC24" s="14" t="s">
        <v>254</v>
      </c>
      <c r="AD24">
        <f t="shared" si="10"/>
        <v>1</v>
      </c>
      <c r="AE24" s="14" t="s">
        <v>256</v>
      </c>
      <c r="AF24">
        <f t="shared" si="11"/>
        <v>1</v>
      </c>
      <c r="AG24" s="14" t="s">
        <v>254</v>
      </c>
      <c r="AH24">
        <f t="shared" si="12"/>
        <v>1</v>
      </c>
      <c r="AI24" s="14" t="s">
        <v>260</v>
      </c>
      <c r="AJ24">
        <f t="shared" si="13"/>
        <v>1</v>
      </c>
      <c r="AK24" s="14" t="s">
        <v>254</v>
      </c>
      <c r="AL24">
        <f t="shared" si="14"/>
        <v>1</v>
      </c>
      <c r="AM24" s="14" t="s">
        <v>258</v>
      </c>
      <c r="AN24">
        <f t="shared" si="15"/>
        <v>1</v>
      </c>
      <c r="AO24" s="14" t="s">
        <v>256</v>
      </c>
      <c r="AP24">
        <f t="shared" si="16"/>
        <v>1</v>
      </c>
      <c r="AQ24" s="14" t="s">
        <v>256</v>
      </c>
      <c r="AR24">
        <f t="shared" si="17"/>
        <v>0</v>
      </c>
      <c r="AS24" s="14" t="s">
        <v>284</v>
      </c>
      <c r="AT24">
        <f t="shared" si="18"/>
        <v>0</v>
      </c>
      <c r="AU24" s="14" t="s">
        <v>256</v>
      </c>
      <c r="AV24">
        <f t="shared" si="19"/>
        <v>1</v>
      </c>
      <c r="AW24" s="14" t="s">
        <v>260</v>
      </c>
      <c r="AX24">
        <f t="shared" si="20"/>
        <v>1</v>
      </c>
      <c r="AY24" s="14" t="s">
        <v>254</v>
      </c>
      <c r="AZ24">
        <f t="shared" si="21"/>
        <v>1</v>
      </c>
      <c r="BA24" s="14" t="s">
        <v>258</v>
      </c>
      <c r="BB24">
        <f t="shared" si="22"/>
        <v>1</v>
      </c>
      <c r="BC24" s="14" t="s">
        <v>254</v>
      </c>
      <c r="BD24">
        <f t="shared" si="23"/>
        <v>0</v>
      </c>
      <c r="BE24" s="14" t="s">
        <v>256</v>
      </c>
      <c r="BF24">
        <f t="shared" si="24"/>
        <v>1</v>
      </c>
      <c r="BG24" s="14" t="s">
        <v>260</v>
      </c>
      <c r="BH24">
        <f t="shared" si="25"/>
        <v>1</v>
      </c>
      <c r="BI24" s="14" t="s">
        <v>260</v>
      </c>
      <c r="BJ24">
        <f t="shared" si="26"/>
        <v>1</v>
      </c>
      <c r="BK24" s="14" t="s">
        <v>260</v>
      </c>
      <c r="BL24">
        <f t="shared" si="27"/>
        <v>0</v>
      </c>
      <c r="BM24" s="14" t="s">
        <v>260</v>
      </c>
      <c r="BN24">
        <f t="shared" si="28"/>
        <v>1</v>
      </c>
      <c r="BO24" s="14" t="s">
        <v>260</v>
      </c>
      <c r="BP24">
        <f t="shared" si="29"/>
        <v>1</v>
      </c>
      <c r="BQ24" s="20">
        <f t="shared" si="30"/>
        <v>17</v>
      </c>
      <c r="BR24">
        <f t="shared" si="31"/>
        <v>21</v>
      </c>
      <c r="BS24">
        <f t="shared" si="32"/>
        <v>0.92222222222222228</v>
      </c>
      <c r="BT24">
        <f t="shared" si="33"/>
        <v>17.922222222222221</v>
      </c>
      <c r="BU24" s="20">
        <f t="shared" si="34"/>
        <v>23</v>
      </c>
    </row>
    <row r="25" spans="1:73" ht="13.8" x14ac:dyDescent="0.25">
      <c r="A25" s="1">
        <v>46</v>
      </c>
      <c r="B25" s="1" t="s">
        <v>195</v>
      </c>
      <c r="C25" s="1" t="s">
        <v>196</v>
      </c>
      <c r="D25" s="1">
        <v>1</v>
      </c>
      <c r="E25" s="1"/>
      <c r="F25" s="1" t="s">
        <v>12</v>
      </c>
      <c r="G25" s="2" t="s">
        <v>13</v>
      </c>
      <c r="H25" s="3" t="s">
        <v>13</v>
      </c>
      <c r="I25" s="12">
        <v>0.66597222222222219</v>
      </c>
      <c r="J25" s="16">
        <v>0.7402777777777777</v>
      </c>
      <c r="K25" s="19">
        <f t="shared" si="0"/>
        <v>7.7083333333333337E-2</v>
      </c>
      <c r="L25" s="12">
        <f t="shared" si="1"/>
        <v>7.4305555555555514E-2</v>
      </c>
      <c r="M25" s="12">
        <f t="shared" si="2"/>
        <v>0</v>
      </c>
      <c r="O25" s="14" t="s">
        <v>285</v>
      </c>
      <c r="P25" s="14">
        <f t="shared" si="3"/>
        <v>1</v>
      </c>
      <c r="Q25" s="14" t="s">
        <v>256</v>
      </c>
      <c r="R25" s="14">
        <f t="shared" si="4"/>
        <v>1</v>
      </c>
      <c r="S25" s="14" t="s">
        <v>284</v>
      </c>
      <c r="T25" s="14">
        <f t="shared" si="5"/>
        <v>1</v>
      </c>
      <c r="U25">
        <v>36</v>
      </c>
      <c r="V25">
        <f t="shared" si="6"/>
        <v>36</v>
      </c>
      <c r="W25" t="s">
        <v>260</v>
      </c>
      <c r="X25">
        <f t="shared" si="7"/>
        <v>1</v>
      </c>
      <c r="Y25" t="s">
        <v>256</v>
      </c>
      <c r="Z25">
        <f t="shared" si="8"/>
        <v>1</v>
      </c>
      <c r="AA25" t="s">
        <v>254</v>
      </c>
      <c r="AB25">
        <f t="shared" si="9"/>
        <v>0</v>
      </c>
      <c r="AC25" t="s">
        <v>254</v>
      </c>
      <c r="AD25">
        <f t="shared" si="10"/>
        <v>1</v>
      </c>
      <c r="AE25" t="s">
        <v>256</v>
      </c>
      <c r="AF25">
        <f t="shared" si="11"/>
        <v>1</v>
      </c>
      <c r="AG25" t="s">
        <v>254</v>
      </c>
      <c r="AH25">
        <f t="shared" si="12"/>
        <v>1</v>
      </c>
      <c r="AI25" t="s">
        <v>260</v>
      </c>
      <c r="AJ25">
        <f t="shared" si="13"/>
        <v>1</v>
      </c>
      <c r="AK25" t="s">
        <v>254</v>
      </c>
      <c r="AL25">
        <f t="shared" si="14"/>
        <v>1</v>
      </c>
      <c r="AM25" t="s">
        <v>256</v>
      </c>
      <c r="AN25">
        <f t="shared" si="15"/>
        <v>0</v>
      </c>
      <c r="AO25" t="s">
        <v>256</v>
      </c>
      <c r="AP25">
        <f t="shared" si="16"/>
        <v>1</v>
      </c>
      <c r="AQ25" t="s">
        <v>260</v>
      </c>
      <c r="AR25">
        <f t="shared" si="17"/>
        <v>1</v>
      </c>
      <c r="AS25" t="s">
        <v>284</v>
      </c>
      <c r="AT25">
        <f t="shared" si="18"/>
        <v>0</v>
      </c>
      <c r="AU25" t="s">
        <v>256</v>
      </c>
      <c r="AV25">
        <f t="shared" si="19"/>
        <v>1</v>
      </c>
      <c r="AW25" t="s">
        <v>260</v>
      </c>
      <c r="AX25">
        <f t="shared" si="20"/>
        <v>1</v>
      </c>
      <c r="AY25" t="s">
        <v>254</v>
      </c>
      <c r="AZ25">
        <f t="shared" si="21"/>
        <v>1</v>
      </c>
      <c r="BA25" t="s">
        <v>258</v>
      </c>
      <c r="BB25">
        <f t="shared" si="22"/>
        <v>1</v>
      </c>
      <c r="BC25" t="s">
        <v>256</v>
      </c>
      <c r="BD25">
        <f t="shared" si="23"/>
        <v>0</v>
      </c>
      <c r="BE25" t="s">
        <v>260</v>
      </c>
      <c r="BF25">
        <f t="shared" si="24"/>
        <v>0</v>
      </c>
      <c r="BG25" t="s">
        <v>260</v>
      </c>
      <c r="BH25">
        <f t="shared" si="25"/>
        <v>1</v>
      </c>
      <c r="BI25" t="s">
        <v>256</v>
      </c>
      <c r="BJ25">
        <f t="shared" si="26"/>
        <v>0</v>
      </c>
      <c r="BK25" s="14" t="s">
        <v>256</v>
      </c>
      <c r="BL25">
        <f t="shared" si="27"/>
        <v>1</v>
      </c>
      <c r="BM25" s="14" t="s">
        <v>260</v>
      </c>
      <c r="BN25">
        <f t="shared" si="28"/>
        <v>1</v>
      </c>
      <c r="BO25" s="14" t="s">
        <v>260</v>
      </c>
      <c r="BP25">
        <f t="shared" si="29"/>
        <v>1</v>
      </c>
      <c r="BQ25" s="20">
        <f t="shared" si="30"/>
        <v>17</v>
      </c>
      <c r="BR25">
        <f t="shared" si="31"/>
        <v>36</v>
      </c>
      <c r="BS25">
        <f t="shared" si="32"/>
        <v>0.8666666666666667</v>
      </c>
      <c r="BT25">
        <f t="shared" si="33"/>
        <v>17.866666666666667</v>
      </c>
      <c r="BU25" s="20">
        <f t="shared" si="34"/>
        <v>24</v>
      </c>
    </row>
    <row r="26" spans="1:73" ht="13.8" x14ac:dyDescent="0.25">
      <c r="A26" s="1">
        <v>49</v>
      </c>
      <c r="B26" s="1" t="s">
        <v>208</v>
      </c>
      <c r="C26" s="1" t="s">
        <v>183</v>
      </c>
      <c r="D26" s="1">
        <v>0</v>
      </c>
      <c r="E26" s="1"/>
      <c r="F26" s="1" t="s">
        <v>12</v>
      </c>
      <c r="G26" s="7" t="s">
        <v>209</v>
      </c>
      <c r="H26" s="3" t="s">
        <v>13</v>
      </c>
      <c r="I26" s="12">
        <v>0.66875000000000007</v>
      </c>
      <c r="J26" s="16">
        <v>0.72291666666666676</v>
      </c>
      <c r="K26" s="19">
        <f t="shared" si="0"/>
        <v>7.7083333333333337E-2</v>
      </c>
      <c r="L26" s="12">
        <f t="shared" si="1"/>
        <v>5.4166666666666696E-2</v>
      </c>
      <c r="M26" s="12">
        <f t="shared" si="2"/>
        <v>0</v>
      </c>
      <c r="O26" s="14" t="s">
        <v>285</v>
      </c>
      <c r="P26" s="14">
        <f t="shared" si="3"/>
        <v>1</v>
      </c>
      <c r="Q26" s="14" t="s">
        <v>260</v>
      </c>
      <c r="R26" s="14">
        <f t="shared" si="4"/>
        <v>0</v>
      </c>
      <c r="S26" s="14" t="s">
        <v>284</v>
      </c>
      <c r="T26" s="14">
        <f t="shared" si="5"/>
        <v>1</v>
      </c>
      <c r="U26">
        <v>18</v>
      </c>
      <c r="V26">
        <f t="shared" si="6"/>
        <v>78</v>
      </c>
      <c r="W26" t="s">
        <v>260</v>
      </c>
      <c r="X26">
        <f t="shared" si="7"/>
        <v>1</v>
      </c>
      <c r="Y26" t="s">
        <v>256</v>
      </c>
      <c r="Z26">
        <f t="shared" si="8"/>
        <v>1</v>
      </c>
      <c r="AA26" t="s">
        <v>254</v>
      </c>
      <c r="AB26">
        <f t="shared" si="9"/>
        <v>0</v>
      </c>
      <c r="AC26" t="s">
        <v>254</v>
      </c>
      <c r="AD26">
        <f t="shared" si="10"/>
        <v>1</v>
      </c>
      <c r="AE26" t="s">
        <v>260</v>
      </c>
      <c r="AF26">
        <f t="shared" si="11"/>
        <v>0</v>
      </c>
      <c r="AG26" t="s">
        <v>260</v>
      </c>
      <c r="AH26">
        <f t="shared" si="12"/>
        <v>0</v>
      </c>
      <c r="AI26" t="s">
        <v>260</v>
      </c>
      <c r="AJ26">
        <f t="shared" si="13"/>
        <v>1</v>
      </c>
      <c r="AK26" t="s">
        <v>254</v>
      </c>
      <c r="AL26">
        <f t="shared" si="14"/>
        <v>1</v>
      </c>
      <c r="AM26" t="s">
        <v>256</v>
      </c>
      <c r="AN26">
        <f t="shared" si="15"/>
        <v>0</v>
      </c>
      <c r="AO26" t="s">
        <v>256</v>
      </c>
      <c r="AP26">
        <f t="shared" si="16"/>
        <v>1</v>
      </c>
      <c r="AQ26" t="s">
        <v>260</v>
      </c>
      <c r="AR26">
        <f t="shared" si="17"/>
        <v>1</v>
      </c>
      <c r="AS26" t="s">
        <v>284</v>
      </c>
      <c r="AT26">
        <f t="shared" si="18"/>
        <v>0</v>
      </c>
      <c r="AU26" t="s">
        <v>256</v>
      </c>
      <c r="AV26">
        <f t="shared" si="19"/>
        <v>1</v>
      </c>
      <c r="AW26" t="s">
        <v>260</v>
      </c>
      <c r="AX26">
        <f t="shared" si="20"/>
        <v>1</v>
      </c>
      <c r="AY26" t="s">
        <v>260</v>
      </c>
      <c r="AZ26">
        <f t="shared" si="21"/>
        <v>0</v>
      </c>
      <c r="BA26" t="s">
        <v>258</v>
      </c>
      <c r="BB26">
        <f t="shared" si="22"/>
        <v>1</v>
      </c>
      <c r="BC26" t="s">
        <v>260</v>
      </c>
      <c r="BD26">
        <f t="shared" si="23"/>
        <v>1</v>
      </c>
      <c r="BE26" t="s">
        <v>256</v>
      </c>
      <c r="BF26">
        <f t="shared" si="24"/>
        <v>1</v>
      </c>
      <c r="BG26" t="s">
        <v>260</v>
      </c>
      <c r="BH26">
        <f t="shared" si="25"/>
        <v>1</v>
      </c>
      <c r="BI26" t="s">
        <v>260</v>
      </c>
      <c r="BJ26">
        <f t="shared" si="26"/>
        <v>1</v>
      </c>
      <c r="BK26" s="14" t="s">
        <v>256</v>
      </c>
      <c r="BL26">
        <f t="shared" si="27"/>
        <v>1</v>
      </c>
      <c r="BM26" s="14" t="s">
        <v>260</v>
      </c>
      <c r="BN26">
        <f t="shared" si="28"/>
        <v>1</v>
      </c>
      <c r="BO26" s="14" t="s">
        <v>260</v>
      </c>
      <c r="BP26">
        <f t="shared" si="29"/>
        <v>1</v>
      </c>
      <c r="BQ26" s="20">
        <f t="shared" si="30"/>
        <v>17</v>
      </c>
      <c r="BR26">
        <f t="shared" si="31"/>
        <v>78</v>
      </c>
      <c r="BS26">
        <f t="shared" si="32"/>
        <v>0.71111111111111114</v>
      </c>
      <c r="BT26">
        <f t="shared" si="33"/>
        <v>17.711111111111112</v>
      </c>
      <c r="BU26" s="20">
        <f t="shared" si="34"/>
        <v>25</v>
      </c>
    </row>
    <row r="27" spans="1:73" ht="13.8" x14ac:dyDescent="0.25">
      <c r="A27" s="1">
        <v>56</v>
      </c>
      <c r="B27" s="1" t="s">
        <v>140</v>
      </c>
      <c r="C27" s="1" t="s">
        <v>141</v>
      </c>
      <c r="D27" s="1">
        <v>0</v>
      </c>
      <c r="E27" s="1"/>
      <c r="F27" s="1" t="s">
        <v>12</v>
      </c>
      <c r="G27" s="2" t="s">
        <v>13</v>
      </c>
      <c r="H27" s="3"/>
      <c r="I27" s="12">
        <v>0.65208333333333335</v>
      </c>
      <c r="J27" s="16">
        <v>0.70972222222222225</v>
      </c>
      <c r="K27" s="19">
        <f t="shared" si="0"/>
        <v>7.7083333333333337E-2</v>
      </c>
      <c r="L27" s="12">
        <f t="shared" si="1"/>
        <v>5.7638888888888906E-2</v>
      </c>
      <c r="M27" s="12">
        <f t="shared" si="2"/>
        <v>0</v>
      </c>
      <c r="O27" s="14" t="s">
        <v>285</v>
      </c>
      <c r="P27" s="14">
        <f t="shared" si="3"/>
        <v>1</v>
      </c>
      <c r="Q27" s="14" t="s">
        <v>254</v>
      </c>
      <c r="R27" s="14">
        <f t="shared" si="4"/>
        <v>0</v>
      </c>
      <c r="S27" s="14" t="s">
        <v>284</v>
      </c>
      <c r="T27" s="14">
        <f t="shared" si="5"/>
        <v>1</v>
      </c>
      <c r="U27">
        <v>32</v>
      </c>
      <c r="V27">
        <f t="shared" si="6"/>
        <v>92</v>
      </c>
      <c r="W27" s="14" t="s">
        <v>260</v>
      </c>
      <c r="X27">
        <f t="shared" si="7"/>
        <v>1</v>
      </c>
      <c r="Y27" s="14" t="s">
        <v>256</v>
      </c>
      <c r="Z27">
        <f t="shared" si="8"/>
        <v>1</v>
      </c>
      <c r="AA27" s="14" t="s">
        <v>260</v>
      </c>
      <c r="AB27">
        <f t="shared" si="9"/>
        <v>1</v>
      </c>
      <c r="AC27" s="14" t="s">
        <v>254</v>
      </c>
      <c r="AD27">
        <f t="shared" si="10"/>
        <v>1</v>
      </c>
      <c r="AE27" s="14" t="s">
        <v>260</v>
      </c>
      <c r="AF27">
        <f t="shared" si="11"/>
        <v>0</v>
      </c>
      <c r="AG27" s="14" t="s">
        <v>254</v>
      </c>
      <c r="AH27">
        <f t="shared" si="12"/>
        <v>1</v>
      </c>
      <c r="AI27" s="14" t="s">
        <v>260</v>
      </c>
      <c r="AJ27">
        <f t="shared" si="13"/>
        <v>1</v>
      </c>
      <c r="AK27" s="14" t="s">
        <v>254</v>
      </c>
      <c r="AL27">
        <f t="shared" si="14"/>
        <v>1</v>
      </c>
      <c r="AM27" s="14" t="s">
        <v>258</v>
      </c>
      <c r="AN27">
        <f t="shared" si="15"/>
        <v>1</v>
      </c>
      <c r="AO27" s="14" t="s">
        <v>260</v>
      </c>
      <c r="AP27">
        <f t="shared" si="16"/>
        <v>0</v>
      </c>
      <c r="AQ27" s="14" t="s">
        <v>256</v>
      </c>
      <c r="AR27">
        <f t="shared" si="17"/>
        <v>0</v>
      </c>
      <c r="AS27" s="14" t="s">
        <v>284</v>
      </c>
      <c r="AT27">
        <f t="shared" si="18"/>
        <v>0</v>
      </c>
      <c r="AU27" s="14" t="s">
        <v>256</v>
      </c>
      <c r="AV27">
        <f t="shared" si="19"/>
        <v>1</v>
      </c>
      <c r="AW27" s="14" t="s">
        <v>260</v>
      </c>
      <c r="AX27">
        <f t="shared" si="20"/>
        <v>1</v>
      </c>
      <c r="AY27" s="14" t="s">
        <v>254</v>
      </c>
      <c r="AZ27">
        <f t="shared" si="21"/>
        <v>1</v>
      </c>
      <c r="BA27" s="14" t="s">
        <v>256</v>
      </c>
      <c r="BB27">
        <f t="shared" si="22"/>
        <v>0</v>
      </c>
      <c r="BC27" s="14" t="s">
        <v>254</v>
      </c>
      <c r="BD27">
        <f t="shared" si="23"/>
        <v>0</v>
      </c>
      <c r="BE27" s="14" t="s">
        <v>256</v>
      </c>
      <c r="BF27">
        <f t="shared" si="24"/>
        <v>1</v>
      </c>
      <c r="BG27" s="14" t="s">
        <v>260</v>
      </c>
      <c r="BH27">
        <f t="shared" si="25"/>
        <v>1</v>
      </c>
      <c r="BI27" s="14" t="s">
        <v>260</v>
      </c>
      <c r="BJ27">
        <f t="shared" si="26"/>
        <v>1</v>
      </c>
      <c r="BK27" s="14" t="s">
        <v>256</v>
      </c>
      <c r="BL27">
        <f t="shared" si="27"/>
        <v>1</v>
      </c>
      <c r="BM27" s="14" t="s">
        <v>260</v>
      </c>
      <c r="BN27">
        <f t="shared" si="28"/>
        <v>1</v>
      </c>
      <c r="BO27" s="14" t="s">
        <v>260</v>
      </c>
      <c r="BP27">
        <f t="shared" si="29"/>
        <v>1</v>
      </c>
      <c r="BQ27" s="20">
        <f t="shared" si="30"/>
        <v>17</v>
      </c>
      <c r="BR27">
        <f t="shared" si="31"/>
        <v>92</v>
      </c>
      <c r="BS27">
        <f t="shared" si="32"/>
        <v>0.65925925925925921</v>
      </c>
      <c r="BT27">
        <f t="shared" si="33"/>
        <v>17.659259259259258</v>
      </c>
      <c r="BU27" s="20">
        <f t="shared" si="34"/>
        <v>26</v>
      </c>
    </row>
    <row r="28" spans="1:73" ht="13.8" x14ac:dyDescent="0.25">
      <c r="A28" s="1">
        <v>19</v>
      </c>
      <c r="B28" s="1" t="s">
        <v>55</v>
      </c>
      <c r="C28" s="1" t="s">
        <v>20</v>
      </c>
      <c r="D28" s="1">
        <v>0</v>
      </c>
      <c r="E28" s="1"/>
      <c r="F28" s="1" t="s">
        <v>12</v>
      </c>
      <c r="G28" s="4">
        <v>44058</v>
      </c>
      <c r="H28" s="1" t="s">
        <v>56</v>
      </c>
      <c r="I28" s="12">
        <v>0.63541666666666663</v>
      </c>
      <c r="J28" s="16">
        <v>0.69444444444444453</v>
      </c>
      <c r="K28" s="19">
        <f t="shared" si="0"/>
        <v>7.7083333333333337E-2</v>
      </c>
      <c r="L28" s="12">
        <f t="shared" si="1"/>
        <v>5.9027777777777901E-2</v>
      </c>
      <c r="M28" s="12">
        <f t="shared" si="2"/>
        <v>0</v>
      </c>
      <c r="O28" s="14" t="s">
        <v>284</v>
      </c>
      <c r="P28" s="14">
        <f t="shared" si="3"/>
        <v>0</v>
      </c>
      <c r="Q28" s="14" t="s">
        <v>254</v>
      </c>
      <c r="R28" s="14">
        <f t="shared" si="4"/>
        <v>0</v>
      </c>
      <c r="S28" s="14" t="s">
        <v>284</v>
      </c>
      <c r="T28" s="14">
        <f t="shared" si="5"/>
        <v>1</v>
      </c>
      <c r="U28">
        <v>25</v>
      </c>
      <c r="V28">
        <f t="shared" si="6"/>
        <v>145</v>
      </c>
      <c r="W28" s="14" t="s">
        <v>260</v>
      </c>
      <c r="X28">
        <f t="shared" si="7"/>
        <v>1</v>
      </c>
      <c r="Y28" s="14" t="s">
        <v>256</v>
      </c>
      <c r="Z28">
        <f t="shared" si="8"/>
        <v>1</v>
      </c>
      <c r="AA28" s="14" t="s">
        <v>254</v>
      </c>
      <c r="AB28">
        <f t="shared" si="9"/>
        <v>0</v>
      </c>
      <c r="AC28" s="14" t="s">
        <v>254</v>
      </c>
      <c r="AD28">
        <f t="shared" si="10"/>
        <v>1</v>
      </c>
      <c r="AE28" s="14" t="s">
        <v>256</v>
      </c>
      <c r="AF28">
        <f t="shared" si="11"/>
        <v>1</v>
      </c>
      <c r="AG28" s="14" t="s">
        <v>254</v>
      </c>
      <c r="AH28">
        <f t="shared" si="12"/>
        <v>1</v>
      </c>
      <c r="AI28" s="14" t="s">
        <v>260</v>
      </c>
      <c r="AJ28">
        <f t="shared" si="13"/>
        <v>1</v>
      </c>
      <c r="AK28" s="14" t="s">
        <v>254</v>
      </c>
      <c r="AL28">
        <f t="shared" si="14"/>
        <v>1</v>
      </c>
      <c r="AM28" s="14" t="s">
        <v>258</v>
      </c>
      <c r="AN28">
        <f t="shared" si="15"/>
        <v>1</v>
      </c>
      <c r="AO28" s="14" t="s">
        <v>254</v>
      </c>
      <c r="AP28">
        <f t="shared" si="16"/>
        <v>0</v>
      </c>
      <c r="AQ28" s="14" t="s">
        <v>258</v>
      </c>
      <c r="AR28">
        <f t="shared" si="17"/>
        <v>0</v>
      </c>
      <c r="AS28" s="14" t="s">
        <v>284</v>
      </c>
      <c r="AT28">
        <f t="shared" si="18"/>
        <v>0</v>
      </c>
      <c r="AU28" s="14" t="s">
        <v>256</v>
      </c>
      <c r="AV28">
        <f t="shared" si="19"/>
        <v>1</v>
      </c>
      <c r="AW28" s="14" t="s">
        <v>260</v>
      </c>
      <c r="AX28">
        <f t="shared" si="20"/>
        <v>1</v>
      </c>
      <c r="AY28" s="14" t="s">
        <v>254</v>
      </c>
      <c r="AZ28">
        <f t="shared" si="21"/>
        <v>1</v>
      </c>
      <c r="BA28" s="14" t="s">
        <v>258</v>
      </c>
      <c r="BB28">
        <f t="shared" si="22"/>
        <v>1</v>
      </c>
      <c r="BC28" s="14" t="s">
        <v>260</v>
      </c>
      <c r="BD28">
        <f t="shared" si="23"/>
        <v>1</v>
      </c>
      <c r="BE28" s="14" t="s">
        <v>260</v>
      </c>
      <c r="BF28">
        <f t="shared" si="24"/>
        <v>0</v>
      </c>
      <c r="BG28" s="14" t="s">
        <v>254</v>
      </c>
      <c r="BH28">
        <f t="shared" si="25"/>
        <v>0</v>
      </c>
      <c r="BI28" s="14" t="s">
        <v>260</v>
      </c>
      <c r="BJ28">
        <f t="shared" si="26"/>
        <v>1</v>
      </c>
      <c r="BK28" s="14" t="s">
        <v>256</v>
      </c>
      <c r="BL28">
        <f t="shared" si="27"/>
        <v>1</v>
      </c>
      <c r="BM28" s="14" t="s">
        <v>260</v>
      </c>
      <c r="BN28">
        <f t="shared" si="28"/>
        <v>1</v>
      </c>
      <c r="BO28" s="14" t="s">
        <v>260</v>
      </c>
      <c r="BP28">
        <f t="shared" si="29"/>
        <v>1</v>
      </c>
      <c r="BQ28" s="20">
        <f t="shared" si="30"/>
        <v>17</v>
      </c>
      <c r="BR28">
        <f t="shared" si="31"/>
        <v>145</v>
      </c>
      <c r="BS28">
        <f t="shared" si="32"/>
        <v>0.46296296296296291</v>
      </c>
      <c r="BT28">
        <f t="shared" si="33"/>
        <v>17.462962962962962</v>
      </c>
      <c r="BU28" s="20">
        <f t="shared" si="34"/>
        <v>27</v>
      </c>
    </row>
    <row r="29" spans="1:73" ht="13.8" x14ac:dyDescent="0.25">
      <c r="A29" s="1">
        <v>2</v>
      </c>
      <c r="B29" s="1" t="s">
        <v>15</v>
      </c>
      <c r="C29" s="1" t="s">
        <v>16</v>
      </c>
      <c r="D29" s="1">
        <v>0</v>
      </c>
      <c r="E29" s="1"/>
      <c r="F29" s="1" t="s">
        <v>12</v>
      </c>
      <c r="G29" s="4">
        <v>43845</v>
      </c>
      <c r="H29" s="5">
        <v>43841</v>
      </c>
      <c r="I29" s="12">
        <v>0.625</v>
      </c>
      <c r="J29" s="17">
        <v>0.70000000000000007</v>
      </c>
      <c r="K29" s="19">
        <f t="shared" si="0"/>
        <v>7.7083333333333337E-2</v>
      </c>
      <c r="L29" s="12">
        <f t="shared" si="1"/>
        <v>7.5000000000000067E-2</v>
      </c>
      <c r="M29" s="12">
        <f t="shared" si="2"/>
        <v>0</v>
      </c>
      <c r="O29" s="14" t="s">
        <v>258</v>
      </c>
      <c r="P29" s="14">
        <f t="shared" si="3"/>
        <v>0</v>
      </c>
      <c r="Q29" s="14" t="s">
        <v>256</v>
      </c>
      <c r="R29" s="14">
        <f t="shared" si="4"/>
        <v>1</v>
      </c>
      <c r="S29" s="14" t="s">
        <v>285</v>
      </c>
      <c r="T29" s="14">
        <f t="shared" si="5"/>
        <v>0</v>
      </c>
      <c r="U29">
        <v>27</v>
      </c>
      <c r="V29">
        <f t="shared" si="6"/>
        <v>147</v>
      </c>
      <c r="W29" s="14" t="s">
        <v>260</v>
      </c>
      <c r="X29">
        <f t="shared" si="7"/>
        <v>1</v>
      </c>
      <c r="Y29" s="14" t="s">
        <v>256</v>
      </c>
      <c r="Z29">
        <f t="shared" si="8"/>
        <v>1</v>
      </c>
      <c r="AA29" s="14" t="s">
        <v>260</v>
      </c>
      <c r="AB29">
        <f t="shared" si="9"/>
        <v>1</v>
      </c>
      <c r="AC29" s="14" t="s">
        <v>254</v>
      </c>
      <c r="AD29">
        <f t="shared" si="10"/>
        <v>1</v>
      </c>
      <c r="AE29" s="14" t="s">
        <v>256</v>
      </c>
      <c r="AF29">
        <f t="shared" si="11"/>
        <v>1</v>
      </c>
      <c r="AG29" s="14" t="s">
        <v>254</v>
      </c>
      <c r="AH29">
        <f t="shared" si="12"/>
        <v>1</v>
      </c>
      <c r="AI29" s="14" t="s">
        <v>258</v>
      </c>
      <c r="AJ29">
        <f t="shared" si="13"/>
        <v>0</v>
      </c>
      <c r="AK29" s="14" t="s">
        <v>256</v>
      </c>
      <c r="AL29">
        <f t="shared" si="14"/>
        <v>0</v>
      </c>
      <c r="AM29" s="14" t="s">
        <v>256</v>
      </c>
      <c r="AN29">
        <f t="shared" si="15"/>
        <v>0</v>
      </c>
      <c r="AO29" s="14" t="s">
        <v>256</v>
      </c>
      <c r="AP29">
        <f t="shared" si="16"/>
        <v>1</v>
      </c>
      <c r="AQ29" s="14" t="s">
        <v>258</v>
      </c>
      <c r="AR29">
        <f t="shared" si="17"/>
        <v>0</v>
      </c>
      <c r="AS29" s="14" t="s">
        <v>285</v>
      </c>
      <c r="AT29">
        <f t="shared" si="18"/>
        <v>1</v>
      </c>
      <c r="AU29" s="14" t="s">
        <v>256</v>
      </c>
      <c r="AV29">
        <f t="shared" si="19"/>
        <v>1</v>
      </c>
      <c r="AW29" s="14" t="s">
        <v>260</v>
      </c>
      <c r="AX29">
        <f t="shared" si="20"/>
        <v>1</v>
      </c>
      <c r="AY29" s="14" t="s">
        <v>254</v>
      </c>
      <c r="AZ29">
        <f t="shared" si="21"/>
        <v>1</v>
      </c>
      <c r="BA29" s="14" t="s">
        <v>258</v>
      </c>
      <c r="BB29">
        <f t="shared" si="22"/>
        <v>1</v>
      </c>
      <c r="BC29" s="14" t="s">
        <v>254</v>
      </c>
      <c r="BD29">
        <f t="shared" si="23"/>
        <v>0</v>
      </c>
      <c r="BE29" s="14" t="s">
        <v>256</v>
      </c>
      <c r="BF29">
        <f t="shared" si="24"/>
        <v>1</v>
      </c>
      <c r="BG29" s="14" t="s">
        <v>254</v>
      </c>
      <c r="BH29">
        <f t="shared" si="25"/>
        <v>0</v>
      </c>
      <c r="BI29" s="14" t="s">
        <v>260</v>
      </c>
      <c r="BJ29">
        <f t="shared" si="26"/>
        <v>1</v>
      </c>
      <c r="BK29" s="14" t="s">
        <v>256</v>
      </c>
      <c r="BL29">
        <f t="shared" si="27"/>
        <v>1</v>
      </c>
      <c r="BM29" s="14" t="s">
        <v>260</v>
      </c>
      <c r="BN29">
        <f t="shared" si="28"/>
        <v>1</v>
      </c>
      <c r="BO29" s="14" t="s">
        <v>260</v>
      </c>
      <c r="BP29">
        <f t="shared" si="29"/>
        <v>1</v>
      </c>
      <c r="BQ29" s="20">
        <f t="shared" si="30"/>
        <v>17</v>
      </c>
      <c r="BR29">
        <f t="shared" si="31"/>
        <v>147</v>
      </c>
      <c r="BS29">
        <f t="shared" si="32"/>
        <v>0.4555555555555556</v>
      </c>
      <c r="BT29">
        <f t="shared" si="33"/>
        <v>17.455555555555556</v>
      </c>
      <c r="BU29" s="20">
        <f t="shared" si="34"/>
        <v>28</v>
      </c>
    </row>
    <row r="30" spans="1:73" ht="13.8" x14ac:dyDescent="0.25">
      <c r="A30" s="1">
        <v>24</v>
      </c>
      <c r="B30" s="1" t="s">
        <v>109</v>
      </c>
      <c r="C30" s="1" t="s">
        <v>44</v>
      </c>
      <c r="D30" s="1">
        <v>0</v>
      </c>
      <c r="E30" s="1"/>
      <c r="F30" s="1" t="s">
        <v>12</v>
      </c>
      <c r="G30" s="2" t="s">
        <v>13</v>
      </c>
      <c r="H30" s="3" t="s">
        <v>13</v>
      </c>
      <c r="I30" s="12">
        <v>0.64652777777777781</v>
      </c>
      <c r="J30" s="16">
        <v>0.71944444444444444</v>
      </c>
      <c r="K30" s="19">
        <f t="shared" si="0"/>
        <v>7.7083333333333337E-2</v>
      </c>
      <c r="L30" s="12">
        <f t="shared" si="1"/>
        <v>7.291666666666663E-2</v>
      </c>
      <c r="M30" s="12">
        <f t="shared" si="2"/>
        <v>0</v>
      </c>
      <c r="O30" s="14" t="s">
        <v>285</v>
      </c>
      <c r="P30" s="14">
        <f t="shared" si="3"/>
        <v>1</v>
      </c>
      <c r="Q30" s="14" t="s">
        <v>256</v>
      </c>
      <c r="R30" s="14">
        <f t="shared" si="4"/>
        <v>1</v>
      </c>
      <c r="S30" s="14" t="s">
        <v>284</v>
      </c>
      <c r="T30" s="14">
        <f t="shared" si="5"/>
        <v>1</v>
      </c>
      <c r="U30">
        <v>29</v>
      </c>
      <c r="V30">
        <f t="shared" si="6"/>
        <v>29</v>
      </c>
      <c r="W30" s="14" t="s">
        <v>260</v>
      </c>
      <c r="X30">
        <f t="shared" si="7"/>
        <v>1</v>
      </c>
      <c r="Y30" s="14" t="s">
        <v>256</v>
      </c>
      <c r="Z30">
        <f t="shared" si="8"/>
        <v>1</v>
      </c>
      <c r="AA30" s="14" t="s">
        <v>260</v>
      </c>
      <c r="AB30">
        <f t="shared" si="9"/>
        <v>1</v>
      </c>
      <c r="AC30" s="14" t="s">
        <v>254</v>
      </c>
      <c r="AD30">
        <f t="shared" si="10"/>
        <v>1</v>
      </c>
      <c r="AE30" s="14" t="s">
        <v>260</v>
      </c>
      <c r="AF30">
        <f t="shared" si="11"/>
        <v>0</v>
      </c>
      <c r="AG30" s="14" t="s">
        <v>254</v>
      </c>
      <c r="AH30">
        <f t="shared" si="12"/>
        <v>1</v>
      </c>
      <c r="AI30" s="14" t="s">
        <v>285</v>
      </c>
      <c r="AJ30">
        <f t="shared" si="13"/>
        <v>0</v>
      </c>
      <c r="AK30" s="14" t="s">
        <v>254</v>
      </c>
      <c r="AL30">
        <f t="shared" si="14"/>
        <v>1</v>
      </c>
      <c r="AM30" s="14" t="s">
        <v>260</v>
      </c>
      <c r="AN30">
        <f t="shared" si="15"/>
        <v>0</v>
      </c>
      <c r="AO30" s="14" t="s">
        <v>256</v>
      </c>
      <c r="AP30">
        <f t="shared" si="16"/>
        <v>1</v>
      </c>
      <c r="AQ30" s="14" t="s">
        <v>258</v>
      </c>
      <c r="AR30">
        <f t="shared" si="17"/>
        <v>0</v>
      </c>
      <c r="AS30" s="14" t="s">
        <v>285</v>
      </c>
      <c r="AT30">
        <f t="shared" si="18"/>
        <v>1</v>
      </c>
      <c r="AU30" s="14" t="s">
        <v>256</v>
      </c>
      <c r="AV30">
        <f t="shared" si="19"/>
        <v>1</v>
      </c>
      <c r="AW30" s="14" t="s">
        <v>260</v>
      </c>
      <c r="AX30">
        <f t="shared" si="20"/>
        <v>1</v>
      </c>
      <c r="AY30" s="14" t="s">
        <v>254</v>
      </c>
      <c r="AZ30">
        <f t="shared" si="21"/>
        <v>1</v>
      </c>
      <c r="BA30" s="14" t="s">
        <v>258</v>
      </c>
      <c r="BB30">
        <f t="shared" si="22"/>
        <v>1</v>
      </c>
      <c r="BC30" s="14" t="s">
        <v>254</v>
      </c>
      <c r="BD30">
        <f t="shared" si="23"/>
        <v>0</v>
      </c>
      <c r="BE30" s="14" t="s">
        <v>260</v>
      </c>
      <c r="BF30">
        <f t="shared" si="24"/>
        <v>0</v>
      </c>
      <c r="BG30" s="14" t="s">
        <v>254</v>
      </c>
      <c r="BH30">
        <f t="shared" si="25"/>
        <v>0</v>
      </c>
      <c r="BI30" s="14" t="s">
        <v>260</v>
      </c>
      <c r="BJ30">
        <f t="shared" si="26"/>
        <v>1</v>
      </c>
      <c r="BK30" s="14" t="s">
        <v>256</v>
      </c>
      <c r="BL30">
        <f t="shared" si="27"/>
        <v>1</v>
      </c>
      <c r="BM30" s="14" t="s">
        <v>260</v>
      </c>
      <c r="BN30">
        <f t="shared" si="28"/>
        <v>1</v>
      </c>
      <c r="BO30" s="14" t="s">
        <v>260</v>
      </c>
      <c r="BP30">
        <f t="shared" si="29"/>
        <v>1</v>
      </c>
      <c r="BQ30" s="20">
        <f t="shared" si="30"/>
        <v>16</v>
      </c>
      <c r="BR30">
        <f t="shared" si="31"/>
        <v>29</v>
      </c>
      <c r="BS30">
        <f t="shared" si="32"/>
        <v>0.8925925925925926</v>
      </c>
      <c r="BT30">
        <f t="shared" si="33"/>
        <v>16.892592592592592</v>
      </c>
      <c r="BU30" s="20">
        <f t="shared" si="34"/>
        <v>29</v>
      </c>
    </row>
    <row r="31" spans="1:73" ht="13.8" x14ac:dyDescent="0.25">
      <c r="A31" s="1">
        <v>18</v>
      </c>
      <c r="B31" s="1" t="s">
        <v>83</v>
      </c>
      <c r="C31" s="1" t="s">
        <v>84</v>
      </c>
      <c r="D31" s="1">
        <v>1</v>
      </c>
      <c r="E31" s="1"/>
      <c r="F31" s="1" t="s">
        <v>12</v>
      </c>
      <c r="G31" s="7" t="s">
        <v>85</v>
      </c>
      <c r="H31" s="3" t="s">
        <v>13</v>
      </c>
      <c r="I31" s="12">
        <v>0.64166666666666672</v>
      </c>
      <c r="J31" s="16">
        <v>0.68958333333333333</v>
      </c>
      <c r="K31" s="19">
        <f t="shared" si="0"/>
        <v>7.7083333333333337E-2</v>
      </c>
      <c r="L31" s="12">
        <f t="shared" si="1"/>
        <v>4.7916666666666607E-2</v>
      </c>
      <c r="M31" s="12">
        <f t="shared" si="2"/>
        <v>0</v>
      </c>
      <c r="O31" s="14" t="s">
        <v>285</v>
      </c>
      <c r="P31" s="14">
        <f t="shared" si="3"/>
        <v>1</v>
      </c>
      <c r="Q31" s="14" t="s">
        <v>254</v>
      </c>
      <c r="R31" s="14">
        <f t="shared" si="4"/>
        <v>0</v>
      </c>
      <c r="S31" s="14" t="s">
        <v>284</v>
      </c>
      <c r="T31" s="14">
        <f t="shared" si="5"/>
        <v>1</v>
      </c>
      <c r="U31">
        <v>35</v>
      </c>
      <c r="V31">
        <f t="shared" si="6"/>
        <v>95</v>
      </c>
      <c r="W31" s="14" t="s">
        <v>260</v>
      </c>
      <c r="X31">
        <f t="shared" si="7"/>
        <v>1</v>
      </c>
      <c r="Y31" s="14" t="s">
        <v>256</v>
      </c>
      <c r="Z31">
        <f t="shared" si="8"/>
        <v>1</v>
      </c>
      <c r="AA31" s="14" t="s">
        <v>260</v>
      </c>
      <c r="AB31">
        <f t="shared" si="9"/>
        <v>1</v>
      </c>
      <c r="AC31" s="14" t="s">
        <v>254</v>
      </c>
      <c r="AD31">
        <f t="shared" si="10"/>
        <v>1</v>
      </c>
      <c r="AE31" s="14" t="s">
        <v>256</v>
      </c>
      <c r="AF31">
        <f t="shared" si="11"/>
        <v>1</v>
      </c>
      <c r="AG31" s="14" t="s">
        <v>260</v>
      </c>
      <c r="AH31">
        <f t="shared" si="12"/>
        <v>0</v>
      </c>
      <c r="AI31" s="14" t="s">
        <v>258</v>
      </c>
      <c r="AJ31">
        <f t="shared" si="13"/>
        <v>0</v>
      </c>
      <c r="AK31" s="14" t="s">
        <v>254</v>
      </c>
      <c r="AL31">
        <f t="shared" si="14"/>
        <v>1</v>
      </c>
      <c r="AM31" s="14" t="s">
        <v>256</v>
      </c>
      <c r="AN31">
        <f t="shared" si="15"/>
        <v>0</v>
      </c>
      <c r="AO31" s="14" t="s">
        <v>260</v>
      </c>
      <c r="AP31">
        <f t="shared" si="16"/>
        <v>0</v>
      </c>
      <c r="AQ31" s="14" t="s">
        <v>260</v>
      </c>
      <c r="AR31">
        <f t="shared" si="17"/>
        <v>1</v>
      </c>
      <c r="AS31" s="14" t="s">
        <v>285</v>
      </c>
      <c r="AT31">
        <f t="shared" si="18"/>
        <v>1</v>
      </c>
      <c r="AU31" s="14" t="s">
        <v>256</v>
      </c>
      <c r="AV31">
        <f t="shared" si="19"/>
        <v>1</v>
      </c>
      <c r="AW31" s="14" t="s">
        <v>260</v>
      </c>
      <c r="AX31">
        <f t="shared" si="20"/>
        <v>1</v>
      </c>
      <c r="AY31" s="14" t="s">
        <v>254</v>
      </c>
      <c r="AZ31">
        <f t="shared" si="21"/>
        <v>1</v>
      </c>
      <c r="BA31" s="14" t="s">
        <v>258</v>
      </c>
      <c r="BB31">
        <f t="shared" si="22"/>
        <v>1</v>
      </c>
      <c r="BC31" s="14" t="s">
        <v>256</v>
      </c>
      <c r="BD31">
        <f t="shared" si="23"/>
        <v>0</v>
      </c>
      <c r="BE31" s="14" t="s">
        <v>260</v>
      </c>
      <c r="BF31">
        <f t="shared" si="24"/>
        <v>0</v>
      </c>
      <c r="BG31" s="14" t="s">
        <v>254</v>
      </c>
      <c r="BH31">
        <f t="shared" si="25"/>
        <v>0</v>
      </c>
      <c r="BI31" s="14" t="s">
        <v>260</v>
      </c>
      <c r="BJ31">
        <f t="shared" si="26"/>
        <v>1</v>
      </c>
      <c r="BK31" s="14" t="s">
        <v>256</v>
      </c>
      <c r="BL31">
        <f t="shared" si="27"/>
        <v>1</v>
      </c>
      <c r="BM31" s="14" t="s">
        <v>260</v>
      </c>
      <c r="BN31">
        <f t="shared" si="28"/>
        <v>1</v>
      </c>
      <c r="BO31" s="14" t="s">
        <v>260</v>
      </c>
      <c r="BP31">
        <f t="shared" si="29"/>
        <v>1</v>
      </c>
      <c r="BQ31" s="20">
        <f t="shared" si="30"/>
        <v>16</v>
      </c>
      <c r="BR31">
        <f t="shared" si="31"/>
        <v>95</v>
      </c>
      <c r="BS31">
        <f t="shared" si="32"/>
        <v>0.64814814814814814</v>
      </c>
      <c r="BT31">
        <f t="shared" si="33"/>
        <v>16.648148148148149</v>
      </c>
      <c r="BU31" s="20">
        <f t="shared" si="34"/>
        <v>30</v>
      </c>
    </row>
    <row r="32" spans="1:73" ht="13.8" x14ac:dyDescent="0.25">
      <c r="A32" s="1">
        <v>37</v>
      </c>
      <c r="B32" s="1" t="s">
        <v>161</v>
      </c>
      <c r="C32" s="1" t="s">
        <v>162</v>
      </c>
      <c r="D32" s="1">
        <v>0</v>
      </c>
      <c r="E32" s="1">
        <v>1</v>
      </c>
      <c r="F32" s="1" t="s">
        <v>12</v>
      </c>
      <c r="G32" s="2" t="s">
        <v>13</v>
      </c>
      <c r="H32" s="3" t="s">
        <v>13</v>
      </c>
      <c r="I32" s="12">
        <v>0.65833333333333333</v>
      </c>
      <c r="J32" s="16">
        <v>0.73263888888888884</v>
      </c>
      <c r="K32" s="19">
        <f t="shared" si="0"/>
        <v>8.4027777777777785E-2</v>
      </c>
      <c r="L32" s="12">
        <f t="shared" si="1"/>
        <v>7.4305555555555514E-2</v>
      </c>
      <c r="M32" s="12">
        <f t="shared" si="2"/>
        <v>0</v>
      </c>
      <c r="O32" s="14" t="s">
        <v>285</v>
      </c>
      <c r="P32" s="14">
        <f t="shared" si="3"/>
        <v>1</v>
      </c>
      <c r="Q32" s="14" t="s">
        <v>254</v>
      </c>
      <c r="R32" s="14">
        <f t="shared" si="4"/>
        <v>0</v>
      </c>
      <c r="S32" s="14" t="s">
        <v>284</v>
      </c>
      <c r="T32" s="14">
        <f t="shared" si="5"/>
        <v>1</v>
      </c>
      <c r="U32">
        <v>41</v>
      </c>
      <c r="V32">
        <f t="shared" si="6"/>
        <v>101</v>
      </c>
      <c r="W32" s="14" t="s">
        <v>260</v>
      </c>
      <c r="X32">
        <f t="shared" si="7"/>
        <v>1</v>
      </c>
      <c r="Y32" s="14" t="s">
        <v>256</v>
      </c>
      <c r="Z32">
        <f t="shared" si="8"/>
        <v>1</v>
      </c>
      <c r="AA32" s="14" t="s">
        <v>260</v>
      </c>
      <c r="AB32">
        <f t="shared" si="9"/>
        <v>1</v>
      </c>
      <c r="AC32" s="14" t="s">
        <v>254</v>
      </c>
      <c r="AD32">
        <f t="shared" si="10"/>
        <v>1</v>
      </c>
      <c r="AE32" s="14" t="s">
        <v>256</v>
      </c>
      <c r="AF32">
        <f t="shared" si="11"/>
        <v>1</v>
      </c>
      <c r="AG32" s="14" t="s">
        <v>254</v>
      </c>
      <c r="AH32">
        <f t="shared" si="12"/>
        <v>1</v>
      </c>
      <c r="AI32" s="14" t="s">
        <v>260</v>
      </c>
      <c r="AJ32">
        <f t="shared" si="13"/>
        <v>1</v>
      </c>
      <c r="AK32" s="14" t="s">
        <v>256</v>
      </c>
      <c r="AL32">
        <f t="shared" si="14"/>
        <v>0</v>
      </c>
      <c r="AM32" s="14" t="s">
        <v>256</v>
      </c>
      <c r="AN32">
        <f t="shared" si="15"/>
        <v>0</v>
      </c>
      <c r="AO32" s="14" t="s">
        <v>256</v>
      </c>
      <c r="AP32">
        <f t="shared" si="16"/>
        <v>1</v>
      </c>
      <c r="AQ32" s="14" t="s">
        <v>258</v>
      </c>
      <c r="AR32">
        <f t="shared" si="17"/>
        <v>0</v>
      </c>
      <c r="AS32" s="14" t="s">
        <v>256</v>
      </c>
      <c r="AT32">
        <f t="shared" si="18"/>
        <v>0</v>
      </c>
      <c r="AU32" s="14" t="s">
        <v>256</v>
      </c>
      <c r="AV32">
        <f t="shared" si="19"/>
        <v>1</v>
      </c>
      <c r="AW32" s="14" t="s">
        <v>260</v>
      </c>
      <c r="AX32">
        <f t="shared" si="20"/>
        <v>1</v>
      </c>
      <c r="AY32" s="14" t="s">
        <v>254</v>
      </c>
      <c r="AZ32">
        <f t="shared" si="21"/>
        <v>1</v>
      </c>
      <c r="BA32" s="14" t="s">
        <v>258</v>
      </c>
      <c r="BB32">
        <f t="shared" si="22"/>
        <v>1</v>
      </c>
      <c r="BC32" s="14" t="s">
        <v>254</v>
      </c>
      <c r="BD32">
        <f t="shared" si="23"/>
        <v>0</v>
      </c>
      <c r="BE32" s="14" t="s">
        <v>260</v>
      </c>
      <c r="BF32">
        <f t="shared" si="24"/>
        <v>0</v>
      </c>
      <c r="BG32" s="14" t="s">
        <v>260</v>
      </c>
      <c r="BH32">
        <f t="shared" si="25"/>
        <v>1</v>
      </c>
      <c r="BI32" s="14" t="s">
        <v>260</v>
      </c>
      <c r="BJ32">
        <f t="shared" si="26"/>
        <v>1</v>
      </c>
      <c r="BK32" s="14" t="s">
        <v>254</v>
      </c>
      <c r="BL32">
        <f t="shared" si="27"/>
        <v>0</v>
      </c>
      <c r="BM32" s="14" t="s">
        <v>260</v>
      </c>
      <c r="BN32">
        <f t="shared" si="28"/>
        <v>1</v>
      </c>
      <c r="BO32" s="14" t="s">
        <v>260</v>
      </c>
      <c r="BP32">
        <f t="shared" si="29"/>
        <v>1</v>
      </c>
      <c r="BQ32" s="20">
        <f t="shared" si="30"/>
        <v>16</v>
      </c>
      <c r="BR32">
        <f t="shared" si="31"/>
        <v>101</v>
      </c>
      <c r="BS32">
        <f t="shared" si="32"/>
        <v>0.625925925925926</v>
      </c>
      <c r="BT32">
        <f t="shared" si="33"/>
        <v>16.625925925925927</v>
      </c>
      <c r="BU32" s="20">
        <f t="shared" si="34"/>
        <v>31</v>
      </c>
    </row>
    <row r="33" spans="1:73" ht="13.8" x14ac:dyDescent="0.25">
      <c r="A33" s="1">
        <v>22</v>
      </c>
      <c r="B33" s="1" t="s">
        <v>102</v>
      </c>
      <c r="C33" s="1" t="s">
        <v>35</v>
      </c>
      <c r="D33" s="1">
        <v>0</v>
      </c>
      <c r="E33" s="1"/>
      <c r="F33" s="1" t="s">
        <v>12</v>
      </c>
      <c r="G33" s="2" t="s">
        <v>103</v>
      </c>
      <c r="H33" s="3" t="s">
        <v>13</v>
      </c>
      <c r="I33" s="12">
        <v>0.64444444444444449</v>
      </c>
      <c r="J33" s="16">
        <v>0.69166666666666676</v>
      </c>
      <c r="K33" s="19">
        <f t="shared" si="0"/>
        <v>7.7083333333333337E-2</v>
      </c>
      <c r="L33" s="12">
        <f t="shared" si="1"/>
        <v>4.7222222222222276E-2</v>
      </c>
      <c r="M33" s="12">
        <f t="shared" si="2"/>
        <v>0</v>
      </c>
      <c r="O33" s="14" t="s">
        <v>285</v>
      </c>
      <c r="P33" s="14">
        <f t="shared" si="3"/>
        <v>1</v>
      </c>
      <c r="Q33" s="14" t="s">
        <v>256</v>
      </c>
      <c r="R33" s="14">
        <f t="shared" si="4"/>
        <v>1</v>
      </c>
      <c r="S33" s="14" t="s">
        <v>284</v>
      </c>
      <c r="T33" s="14">
        <f t="shared" si="5"/>
        <v>1</v>
      </c>
      <c r="U33">
        <v>26</v>
      </c>
      <c r="V33">
        <f t="shared" si="6"/>
        <v>26</v>
      </c>
      <c r="W33" s="14" t="s">
        <v>260</v>
      </c>
      <c r="X33">
        <f t="shared" si="7"/>
        <v>1</v>
      </c>
      <c r="Y33" s="14" t="s">
        <v>260</v>
      </c>
      <c r="Z33">
        <f t="shared" si="8"/>
        <v>0</v>
      </c>
      <c r="AA33" s="14" t="s">
        <v>254</v>
      </c>
      <c r="AB33">
        <f t="shared" si="9"/>
        <v>0</v>
      </c>
      <c r="AC33" s="14" t="s">
        <v>254</v>
      </c>
      <c r="AD33">
        <f t="shared" si="10"/>
        <v>1</v>
      </c>
      <c r="AE33" s="14" t="s">
        <v>256</v>
      </c>
      <c r="AF33">
        <f t="shared" si="11"/>
        <v>1</v>
      </c>
      <c r="AG33" s="14" t="s">
        <v>254</v>
      </c>
      <c r="AH33">
        <f t="shared" si="12"/>
        <v>1</v>
      </c>
      <c r="AI33" s="14" t="s">
        <v>260</v>
      </c>
      <c r="AJ33">
        <f t="shared" si="13"/>
        <v>1</v>
      </c>
      <c r="AK33" s="14" t="s">
        <v>256</v>
      </c>
      <c r="AL33">
        <f t="shared" si="14"/>
        <v>0</v>
      </c>
      <c r="AM33" s="14" t="s">
        <v>258</v>
      </c>
      <c r="AN33">
        <f t="shared" si="15"/>
        <v>1</v>
      </c>
      <c r="AO33" s="14" t="s">
        <v>256</v>
      </c>
      <c r="AP33">
        <f t="shared" si="16"/>
        <v>1</v>
      </c>
      <c r="AQ33" s="14" t="s">
        <v>258</v>
      </c>
      <c r="AR33">
        <f t="shared" si="17"/>
        <v>0</v>
      </c>
      <c r="AS33" s="14" t="s">
        <v>285</v>
      </c>
      <c r="AT33">
        <f t="shared" si="18"/>
        <v>1</v>
      </c>
      <c r="AU33" s="14" t="s">
        <v>256</v>
      </c>
      <c r="AV33">
        <f t="shared" si="19"/>
        <v>1</v>
      </c>
      <c r="AW33" s="14" t="s">
        <v>256</v>
      </c>
      <c r="AX33">
        <f t="shared" si="20"/>
        <v>0</v>
      </c>
      <c r="AY33" s="14" t="s">
        <v>260</v>
      </c>
      <c r="AZ33">
        <f t="shared" si="21"/>
        <v>0</v>
      </c>
      <c r="BA33" s="14" t="s">
        <v>258</v>
      </c>
      <c r="BB33">
        <f t="shared" si="22"/>
        <v>1</v>
      </c>
      <c r="BC33" s="14" t="s">
        <v>254</v>
      </c>
      <c r="BD33">
        <f t="shared" si="23"/>
        <v>0</v>
      </c>
      <c r="BE33" s="14" t="s">
        <v>260</v>
      </c>
      <c r="BF33">
        <f t="shared" si="24"/>
        <v>0</v>
      </c>
      <c r="BG33" s="14" t="s">
        <v>260</v>
      </c>
      <c r="BH33">
        <f t="shared" si="25"/>
        <v>1</v>
      </c>
      <c r="BI33" s="14" t="s">
        <v>260</v>
      </c>
      <c r="BJ33">
        <f t="shared" si="26"/>
        <v>1</v>
      </c>
      <c r="BK33" s="14" t="s">
        <v>256</v>
      </c>
      <c r="BL33">
        <f t="shared" si="27"/>
        <v>1</v>
      </c>
      <c r="BM33" s="14" t="s">
        <v>260</v>
      </c>
      <c r="BN33">
        <f t="shared" si="28"/>
        <v>1</v>
      </c>
      <c r="BO33" s="14" t="s">
        <v>260</v>
      </c>
      <c r="BP33">
        <f t="shared" si="29"/>
        <v>1</v>
      </c>
      <c r="BQ33" s="20">
        <f t="shared" si="30"/>
        <v>15</v>
      </c>
      <c r="BR33">
        <f t="shared" si="31"/>
        <v>26</v>
      </c>
      <c r="BS33">
        <f t="shared" si="32"/>
        <v>0.90370370370370368</v>
      </c>
      <c r="BT33">
        <f t="shared" si="33"/>
        <v>15.903703703703703</v>
      </c>
      <c r="BU33" s="20">
        <f t="shared" si="34"/>
        <v>32</v>
      </c>
    </row>
    <row r="34" spans="1:73" ht="13.8" x14ac:dyDescent="0.25">
      <c r="A34" s="1">
        <v>40</v>
      </c>
      <c r="B34" s="1" t="s">
        <v>171</v>
      </c>
      <c r="C34" s="1" t="s">
        <v>172</v>
      </c>
      <c r="D34" s="1">
        <v>0</v>
      </c>
      <c r="E34" s="1">
        <v>1</v>
      </c>
      <c r="F34" s="1" t="s">
        <v>12</v>
      </c>
      <c r="G34" s="2" t="s">
        <v>13</v>
      </c>
      <c r="H34" s="3" t="s">
        <v>13</v>
      </c>
      <c r="I34" s="12">
        <v>0.66249999999999998</v>
      </c>
      <c r="J34" s="16">
        <v>0.7284722222222223</v>
      </c>
      <c r="K34" s="19">
        <f t="shared" si="0"/>
        <v>8.4027777777777785E-2</v>
      </c>
      <c r="L34" s="12">
        <f t="shared" si="1"/>
        <v>6.5972222222222321E-2</v>
      </c>
      <c r="M34" s="12">
        <f t="shared" si="2"/>
        <v>0</v>
      </c>
      <c r="O34" s="14" t="s">
        <v>285</v>
      </c>
      <c r="P34" s="14">
        <f t="shared" si="3"/>
        <v>1</v>
      </c>
      <c r="Q34" s="14" t="s">
        <v>256</v>
      </c>
      <c r="R34" s="14">
        <f t="shared" si="4"/>
        <v>1</v>
      </c>
      <c r="S34" s="14" t="s">
        <v>284</v>
      </c>
      <c r="T34" s="14">
        <f t="shared" si="5"/>
        <v>1</v>
      </c>
      <c r="U34">
        <v>27</v>
      </c>
      <c r="V34">
        <f t="shared" si="6"/>
        <v>27</v>
      </c>
      <c r="W34" t="s">
        <v>260</v>
      </c>
      <c r="X34">
        <f t="shared" si="7"/>
        <v>1</v>
      </c>
      <c r="Y34" t="s">
        <v>256</v>
      </c>
      <c r="Z34">
        <f t="shared" si="8"/>
        <v>1</v>
      </c>
      <c r="AA34" t="s">
        <v>254</v>
      </c>
      <c r="AB34">
        <f t="shared" si="9"/>
        <v>0</v>
      </c>
      <c r="AC34" t="s">
        <v>254</v>
      </c>
      <c r="AD34">
        <f t="shared" si="10"/>
        <v>1</v>
      </c>
      <c r="AE34" t="s">
        <v>256</v>
      </c>
      <c r="AF34">
        <f t="shared" si="11"/>
        <v>1</v>
      </c>
      <c r="AG34" t="s">
        <v>260</v>
      </c>
      <c r="AH34">
        <f t="shared" si="12"/>
        <v>0</v>
      </c>
      <c r="AI34" t="s">
        <v>260</v>
      </c>
      <c r="AJ34">
        <f t="shared" si="13"/>
        <v>1</v>
      </c>
      <c r="AK34" t="s">
        <v>254</v>
      </c>
      <c r="AL34">
        <f t="shared" si="14"/>
        <v>1</v>
      </c>
      <c r="AM34" s="14" t="s">
        <v>258</v>
      </c>
      <c r="AN34">
        <f t="shared" si="15"/>
        <v>1</v>
      </c>
      <c r="AO34" t="s">
        <v>254</v>
      </c>
      <c r="AP34">
        <f t="shared" si="16"/>
        <v>0</v>
      </c>
      <c r="AQ34" t="s">
        <v>258</v>
      </c>
      <c r="AR34">
        <f t="shared" si="17"/>
        <v>0</v>
      </c>
      <c r="AS34" t="s">
        <v>284</v>
      </c>
      <c r="AT34">
        <f t="shared" si="18"/>
        <v>0</v>
      </c>
      <c r="AU34" t="s">
        <v>256</v>
      </c>
      <c r="AV34">
        <f t="shared" si="19"/>
        <v>1</v>
      </c>
      <c r="AW34" t="s">
        <v>260</v>
      </c>
      <c r="AX34">
        <f t="shared" si="20"/>
        <v>1</v>
      </c>
      <c r="AY34" t="s">
        <v>260</v>
      </c>
      <c r="AZ34">
        <f t="shared" si="21"/>
        <v>0</v>
      </c>
      <c r="BA34" t="s">
        <v>258</v>
      </c>
      <c r="BB34">
        <f t="shared" si="22"/>
        <v>1</v>
      </c>
      <c r="BC34" t="s">
        <v>254</v>
      </c>
      <c r="BD34">
        <f t="shared" si="23"/>
        <v>0</v>
      </c>
      <c r="BE34" t="s">
        <v>260</v>
      </c>
      <c r="BF34">
        <f t="shared" si="24"/>
        <v>0</v>
      </c>
      <c r="BG34" t="s">
        <v>260</v>
      </c>
      <c r="BH34">
        <f t="shared" si="25"/>
        <v>1</v>
      </c>
      <c r="BI34" t="s">
        <v>260</v>
      </c>
      <c r="BJ34">
        <f t="shared" si="26"/>
        <v>1</v>
      </c>
      <c r="BK34" s="14" t="s">
        <v>256</v>
      </c>
      <c r="BL34">
        <f t="shared" si="27"/>
        <v>1</v>
      </c>
      <c r="BM34" s="14" t="s">
        <v>260</v>
      </c>
      <c r="BN34">
        <f t="shared" si="28"/>
        <v>1</v>
      </c>
      <c r="BO34" s="14" t="s">
        <v>260</v>
      </c>
      <c r="BP34">
        <f t="shared" si="29"/>
        <v>1</v>
      </c>
      <c r="BQ34" s="20">
        <f t="shared" si="30"/>
        <v>15</v>
      </c>
      <c r="BR34">
        <f t="shared" si="31"/>
        <v>27</v>
      </c>
      <c r="BS34">
        <f t="shared" si="32"/>
        <v>0.9</v>
      </c>
      <c r="BT34">
        <f t="shared" si="33"/>
        <v>15.9</v>
      </c>
      <c r="BU34" s="20">
        <f t="shared" si="34"/>
        <v>33</v>
      </c>
    </row>
    <row r="35" spans="1:73" ht="13.8" x14ac:dyDescent="0.25">
      <c r="A35" s="1">
        <v>54</v>
      </c>
      <c r="B35" s="1" t="s">
        <v>10</v>
      </c>
      <c r="C35" s="1" t="s">
        <v>11</v>
      </c>
      <c r="D35" s="1">
        <v>0</v>
      </c>
      <c r="E35" s="1"/>
      <c r="F35" s="1" t="s">
        <v>12</v>
      </c>
      <c r="G35" s="2" t="s">
        <v>13</v>
      </c>
      <c r="H35" s="3"/>
      <c r="I35" s="12">
        <v>0.62361111111111112</v>
      </c>
      <c r="J35" s="23">
        <v>0.6791666666666667</v>
      </c>
      <c r="K35" s="19">
        <f t="shared" si="0"/>
        <v>7.7083333333333337E-2</v>
      </c>
      <c r="L35" s="12">
        <f t="shared" si="1"/>
        <v>5.555555555555558E-2</v>
      </c>
      <c r="M35" s="12">
        <f t="shared" si="2"/>
        <v>0</v>
      </c>
      <c r="O35" s="14" t="s">
        <v>285</v>
      </c>
      <c r="P35" s="14">
        <f t="shared" si="3"/>
        <v>1</v>
      </c>
      <c r="Q35" s="14" t="s">
        <v>254</v>
      </c>
      <c r="R35" s="14">
        <f t="shared" si="4"/>
        <v>0</v>
      </c>
      <c r="S35" s="14" t="s">
        <v>285</v>
      </c>
      <c r="T35" s="14">
        <f t="shared" si="5"/>
        <v>0</v>
      </c>
      <c r="U35">
        <v>32</v>
      </c>
      <c r="V35">
        <f t="shared" si="6"/>
        <v>152</v>
      </c>
      <c r="W35" s="14" t="s">
        <v>260</v>
      </c>
      <c r="X35">
        <f t="shared" si="7"/>
        <v>1</v>
      </c>
      <c r="Y35" s="14" t="s">
        <v>256</v>
      </c>
      <c r="Z35">
        <f t="shared" si="8"/>
        <v>1</v>
      </c>
      <c r="AA35" s="14" t="s">
        <v>260</v>
      </c>
      <c r="AB35">
        <f t="shared" si="9"/>
        <v>1</v>
      </c>
      <c r="AC35" s="14" t="s">
        <v>254</v>
      </c>
      <c r="AD35">
        <f t="shared" si="10"/>
        <v>1</v>
      </c>
      <c r="AE35" s="14" t="s">
        <v>256</v>
      </c>
      <c r="AF35">
        <f t="shared" si="11"/>
        <v>1</v>
      </c>
      <c r="AG35" s="14" t="s">
        <v>254</v>
      </c>
      <c r="AH35">
        <f t="shared" si="12"/>
        <v>1</v>
      </c>
      <c r="AI35" s="14" t="s">
        <v>258</v>
      </c>
      <c r="AJ35">
        <f t="shared" si="13"/>
        <v>0</v>
      </c>
      <c r="AK35" s="14" t="s">
        <v>254</v>
      </c>
      <c r="AL35">
        <f t="shared" si="14"/>
        <v>1</v>
      </c>
      <c r="AM35" s="14" t="s">
        <v>256</v>
      </c>
      <c r="AN35">
        <f t="shared" si="15"/>
        <v>0</v>
      </c>
      <c r="AO35" s="14" t="s">
        <v>260</v>
      </c>
      <c r="AP35">
        <f t="shared" si="16"/>
        <v>0</v>
      </c>
      <c r="AQ35" s="14" t="s">
        <v>258</v>
      </c>
      <c r="AR35">
        <f t="shared" si="17"/>
        <v>0</v>
      </c>
      <c r="AS35" s="14" t="s">
        <v>284</v>
      </c>
      <c r="AT35">
        <f t="shared" si="18"/>
        <v>0</v>
      </c>
      <c r="AU35" s="14" t="s">
        <v>256</v>
      </c>
      <c r="AV35">
        <f t="shared" si="19"/>
        <v>1</v>
      </c>
      <c r="AW35" s="14" t="s">
        <v>260</v>
      </c>
      <c r="AX35">
        <f t="shared" si="20"/>
        <v>1</v>
      </c>
      <c r="AY35" s="14" t="s">
        <v>260</v>
      </c>
      <c r="AZ35">
        <f t="shared" si="21"/>
        <v>0</v>
      </c>
      <c r="BA35" s="14" t="s">
        <v>258</v>
      </c>
      <c r="BB35">
        <f t="shared" si="22"/>
        <v>1</v>
      </c>
      <c r="BC35" s="14" t="s">
        <v>260</v>
      </c>
      <c r="BD35">
        <f t="shared" si="23"/>
        <v>1</v>
      </c>
      <c r="BE35" s="14" t="s">
        <v>256</v>
      </c>
      <c r="BF35">
        <f t="shared" si="24"/>
        <v>1</v>
      </c>
      <c r="BG35" s="14" t="s">
        <v>254</v>
      </c>
      <c r="BH35">
        <f t="shared" si="25"/>
        <v>0</v>
      </c>
      <c r="BI35" s="14" t="s">
        <v>260</v>
      </c>
      <c r="BJ35">
        <f t="shared" si="26"/>
        <v>1</v>
      </c>
      <c r="BK35" s="14" t="s">
        <v>260</v>
      </c>
      <c r="BL35">
        <f t="shared" si="27"/>
        <v>0</v>
      </c>
      <c r="BM35" s="14" t="s">
        <v>260</v>
      </c>
      <c r="BN35">
        <f t="shared" si="28"/>
        <v>1</v>
      </c>
      <c r="BO35" s="14" t="s">
        <v>260</v>
      </c>
      <c r="BP35">
        <f t="shared" si="29"/>
        <v>1</v>
      </c>
      <c r="BQ35" s="20">
        <f t="shared" si="30"/>
        <v>15</v>
      </c>
      <c r="BR35">
        <f t="shared" si="31"/>
        <v>152</v>
      </c>
      <c r="BS35">
        <f t="shared" si="32"/>
        <v>0.437037037037037</v>
      </c>
      <c r="BT35">
        <f t="shared" si="33"/>
        <v>15.437037037037037</v>
      </c>
      <c r="BU35" s="20">
        <f t="shared" si="34"/>
        <v>34</v>
      </c>
    </row>
    <row r="36" spans="1:73" ht="13.8" x14ac:dyDescent="0.25">
      <c r="A36" s="1">
        <v>10</v>
      </c>
      <c r="B36" s="1" t="s">
        <v>52</v>
      </c>
      <c r="C36" s="1" t="s">
        <v>16</v>
      </c>
      <c r="D36" s="1">
        <v>0</v>
      </c>
      <c r="E36" s="1"/>
      <c r="F36" s="1" t="s">
        <v>12</v>
      </c>
      <c r="G36" s="8">
        <v>44150</v>
      </c>
      <c r="H36" s="9">
        <v>44146</v>
      </c>
      <c r="I36" s="12">
        <v>0.63402777777777775</v>
      </c>
      <c r="J36" s="16">
        <v>0.70833333333333337</v>
      </c>
      <c r="K36" s="19">
        <f t="shared" si="0"/>
        <v>7.7083333333333337E-2</v>
      </c>
      <c r="L36" s="12">
        <f t="shared" si="1"/>
        <v>7.4305555555555625E-2</v>
      </c>
      <c r="M36" s="12">
        <f t="shared" si="2"/>
        <v>0</v>
      </c>
      <c r="O36" s="14" t="s">
        <v>258</v>
      </c>
      <c r="P36" s="14">
        <f t="shared" si="3"/>
        <v>0</v>
      </c>
      <c r="Q36" s="14" t="s">
        <v>254</v>
      </c>
      <c r="R36" s="14">
        <f t="shared" si="4"/>
        <v>0</v>
      </c>
      <c r="S36" s="14" t="s">
        <v>284</v>
      </c>
      <c r="T36" s="14">
        <f t="shared" si="5"/>
        <v>1</v>
      </c>
      <c r="U36">
        <v>23</v>
      </c>
      <c r="V36">
        <f t="shared" si="6"/>
        <v>143</v>
      </c>
      <c r="W36" t="s">
        <v>254</v>
      </c>
      <c r="X36">
        <f t="shared" si="7"/>
        <v>0</v>
      </c>
      <c r="Y36" s="14" t="s">
        <v>256</v>
      </c>
      <c r="Z36">
        <f t="shared" si="8"/>
        <v>1</v>
      </c>
      <c r="AA36" s="14" t="s">
        <v>254</v>
      </c>
      <c r="AB36">
        <f t="shared" si="9"/>
        <v>0</v>
      </c>
      <c r="AC36" s="14" t="s">
        <v>256</v>
      </c>
      <c r="AD36">
        <f t="shared" si="10"/>
        <v>0</v>
      </c>
      <c r="AE36" s="14" t="s">
        <v>256</v>
      </c>
      <c r="AF36">
        <f t="shared" si="11"/>
        <v>1</v>
      </c>
      <c r="AG36" s="14" t="s">
        <v>254</v>
      </c>
      <c r="AH36">
        <f t="shared" si="12"/>
        <v>1</v>
      </c>
      <c r="AI36" s="14" t="s">
        <v>260</v>
      </c>
      <c r="AJ36">
        <f t="shared" si="13"/>
        <v>1</v>
      </c>
      <c r="AK36" s="14" t="s">
        <v>256</v>
      </c>
      <c r="AL36">
        <f t="shared" si="14"/>
        <v>0</v>
      </c>
      <c r="AM36" s="14" t="s">
        <v>256</v>
      </c>
      <c r="AN36">
        <f t="shared" si="15"/>
        <v>0</v>
      </c>
      <c r="AO36" s="14" t="s">
        <v>256</v>
      </c>
      <c r="AP36">
        <f t="shared" si="16"/>
        <v>1</v>
      </c>
      <c r="AQ36" s="14" t="s">
        <v>258</v>
      </c>
      <c r="AR36">
        <f t="shared" si="17"/>
        <v>0</v>
      </c>
      <c r="AS36" s="14" t="s">
        <v>284</v>
      </c>
      <c r="AT36">
        <f t="shared" si="18"/>
        <v>0</v>
      </c>
      <c r="AU36" s="14" t="s">
        <v>256</v>
      </c>
      <c r="AV36">
        <f t="shared" si="19"/>
        <v>1</v>
      </c>
      <c r="AW36" s="14" t="s">
        <v>254</v>
      </c>
      <c r="AX36">
        <f t="shared" si="20"/>
        <v>0</v>
      </c>
      <c r="AY36" s="14" t="s">
        <v>254</v>
      </c>
      <c r="AZ36">
        <f t="shared" si="21"/>
        <v>1</v>
      </c>
      <c r="BA36" s="14" t="s">
        <v>258</v>
      </c>
      <c r="BB36">
        <f t="shared" si="22"/>
        <v>1</v>
      </c>
      <c r="BC36" s="14" t="s">
        <v>254</v>
      </c>
      <c r="BD36">
        <f t="shared" si="23"/>
        <v>0</v>
      </c>
      <c r="BE36" s="14" t="s">
        <v>256</v>
      </c>
      <c r="BF36">
        <f t="shared" si="24"/>
        <v>1</v>
      </c>
      <c r="BG36" s="14" t="s">
        <v>260</v>
      </c>
      <c r="BH36">
        <f t="shared" si="25"/>
        <v>1</v>
      </c>
      <c r="BI36" s="14" t="s">
        <v>260</v>
      </c>
      <c r="BJ36">
        <f t="shared" si="26"/>
        <v>1</v>
      </c>
      <c r="BK36" s="14" t="s">
        <v>256</v>
      </c>
      <c r="BL36">
        <f t="shared" si="27"/>
        <v>1</v>
      </c>
      <c r="BM36" s="14" t="s">
        <v>260</v>
      </c>
      <c r="BN36">
        <f t="shared" si="28"/>
        <v>1</v>
      </c>
      <c r="BO36" s="14" t="s">
        <v>260</v>
      </c>
      <c r="BP36">
        <f t="shared" si="29"/>
        <v>1</v>
      </c>
      <c r="BQ36" s="20">
        <f t="shared" si="30"/>
        <v>14</v>
      </c>
      <c r="BR36">
        <f t="shared" si="31"/>
        <v>143</v>
      </c>
      <c r="BS36">
        <f t="shared" si="32"/>
        <v>0.47037037037037033</v>
      </c>
      <c r="BT36">
        <f t="shared" si="33"/>
        <v>14.47037037037037</v>
      </c>
      <c r="BU36" s="20">
        <f t="shared" si="34"/>
        <v>35</v>
      </c>
    </row>
    <row r="37" spans="1:73" ht="13.8" x14ac:dyDescent="0.25">
      <c r="A37" s="1">
        <v>36</v>
      </c>
      <c r="B37" s="1" t="s">
        <v>157</v>
      </c>
      <c r="C37" s="1" t="s">
        <v>117</v>
      </c>
      <c r="D37" s="1">
        <v>1</v>
      </c>
      <c r="E37" s="1"/>
      <c r="F37" s="1" t="s">
        <v>12</v>
      </c>
      <c r="G37" s="7" t="s">
        <v>158</v>
      </c>
      <c r="H37" s="3" t="s">
        <v>13</v>
      </c>
      <c r="I37" s="12">
        <v>0.65694444444444444</v>
      </c>
      <c r="J37" s="16">
        <v>0.70972222222222225</v>
      </c>
      <c r="K37" s="19">
        <f t="shared" si="0"/>
        <v>7.7083333333333337E-2</v>
      </c>
      <c r="L37" s="12">
        <f t="shared" si="1"/>
        <v>5.2777777777777812E-2</v>
      </c>
      <c r="M37" s="12">
        <f t="shared" si="2"/>
        <v>0</v>
      </c>
      <c r="O37" s="14" t="s">
        <v>285</v>
      </c>
      <c r="P37" s="14">
        <f t="shared" si="3"/>
        <v>1</v>
      </c>
      <c r="Q37" s="14" t="s">
        <v>254</v>
      </c>
      <c r="R37" s="14">
        <f t="shared" si="4"/>
        <v>0</v>
      </c>
      <c r="S37" s="14" t="s">
        <v>285</v>
      </c>
      <c r="T37" s="14">
        <f t="shared" si="5"/>
        <v>0</v>
      </c>
      <c r="U37">
        <v>33</v>
      </c>
      <c r="V37">
        <f t="shared" si="6"/>
        <v>153</v>
      </c>
      <c r="W37" s="14" t="s">
        <v>260</v>
      </c>
      <c r="X37">
        <f t="shared" si="7"/>
        <v>1</v>
      </c>
      <c r="Y37" s="14" t="s">
        <v>260</v>
      </c>
      <c r="Z37">
        <f t="shared" si="8"/>
        <v>0</v>
      </c>
      <c r="AA37" s="14" t="s">
        <v>260</v>
      </c>
      <c r="AB37">
        <f t="shared" si="9"/>
        <v>1</v>
      </c>
      <c r="AC37" s="14" t="s">
        <v>254</v>
      </c>
      <c r="AD37">
        <f t="shared" si="10"/>
        <v>1</v>
      </c>
      <c r="AE37" s="14" t="s">
        <v>260</v>
      </c>
      <c r="AF37">
        <f t="shared" si="11"/>
        <v>0</v>
      </c>
      <c r="AG37" s="14" t="s">
        <v>254</v>
      </c>
      <c r="AH37">
        <f t="shared" si="12"/>
        <v>1</v>
      </c>
      <c r="AI37" s="14" t="s">
        <v>258</v>
      </c>
      <c r="AJ37">
        <f t="shared" si="13"/>
        <v>0</v>
      </c>
      <c r="AK37" s="14" t="s">
        <v>254</v>
      </c>
      <c r="AL37">
        <f t="shared" si="14"/>
        <v>1</v>
      </c>
      <c r="AM37" s="14" t="s">
        <v>258</v>
      </c>
      <c r="AN37">
        <f t="shared" si="15"/>
        <v>1</v>
      </c>
      <c r="AO37" s="14" t="s">
        <v>256</v>
      </c>
      <c r="AP37">
        <f t="shared" si="16"/>
        <v>1</v>
      </c>
      <c r="AQ37" s="14" t="s">
        <v>258</v>
      </c>
      <c r="AR37">
        <f t="shared" si="17"/>
        <v>0</v>
      </c>
      <c r="AS37" s="14" t="s">
        <v>285</v>
      </c>
      <c r="AT37">
        <f t="shared" si="18"/>
        <v>1</v>
      </c>
      <c r="AU37" s="14" t="s">
        <v>256</v>
      </c>
      <c r="AV37">
        <f t="shared" si="19"/>
        <v>1</v>
      </c>
      <c r="AW37" s="14" t="s">
        <v>260</v>
      </c>
      <c r="AX37">
        <f t="shared" si="20"/>
        <v>1</v>
      </c>
      <c r="AY37" s="14" t="s">
        <v>260</v>
      </c>
      <c r="AZ37">
        <f t="shared" si="21"/>
        <v>0</v>
      </c>
      <c r="BA37" s="14" t="s">
        <v>258</v>
      </c>
      <c r="BB37">
        <f t="shared" si="22"/>
        <v>1</v>
      </c>
      <c r="BC37" s="14" t="s">
        <v>254</v>
      </c>
      <c r="BD37">
        <f t="shared" si="23"/>
        <v>0</v>
      </c>
      <c r="BE37" s="14" t="s">
        <v>256</v>
      </c>
      <c r="BF37">
        <f t="shared" si="24"/>
        <v>1</v>
      </c>
      <c r="BG37" s="14" t="s">
        <v>254</v>
      </c>
      <c r="BH37">
        <f t="shared" si="25"/>
        <v>0</v>
      </c>
      <c r="BI37" s="14" t="s">
        <v>260</v>
      </c>
      <c r="BJ37">
        <f t="shared" si="26"/>
        <v>1</v>
      </c>
      <c r="BK37" s="14" t="s">
        <v>254</v>
      </c>
      <c r="BL37">
        <f t="shared" si="27"/>
        <v>0</v>
      </c>
      <c r="BM37" s="14" t="s">
        <v>260</v>
      </c>
      <c r="BN37">
        <f t="shared" si="28"/>
        <v>1</v>
      </c>
      <c r="BO37" s="14" t="s">
        <v>254</v>
      </c>
      <c r="BP37">
        <f t="shared" si="29"/>
        <v>0</v>
      </c>
      <c r="BQ37" s="20">
        <f t="shared" si="30"/>
        <v>14</v>
      </c>
      <c r="BR37">
        <f t="shared" si="31"/>
        <v>153</v>
      </c>
      <c r="BS37">
        <f t="shared" si="32"/>
        <v>0.43333333333333335</v>
      </c>
      <c r="BT37">
        <f t="shared" si="33"/>
        <v>14.433333333333334</v>
      </c>
      <c r="BU37" s="20">
        <f t="shared" si="34"/>
        <v>36</v>
      </c>
    </row>
    <row r="38" spans="1:73" ht="13.8" x14ac:dyDescent="0.25">
      <c r="A38" s="1">
        <v>58</v>
      </c>
      <c r="B38" s="1" t="s">
        <v>223</v>
      </c>
      <c r="C38" s="1" t="s">
        <v>16</v>
      </c>
      <c r="D38" s="1">
        <v>0</v>
      </c>
      <c r="E38" s="1"/>
      <c r="F38" s="1" t="s">
        <v>12</v>
      </c>
      <c r="G38" s="7"/>
      <c r="H38" s="1"/>
      <c r="I38" s="12">
        <v>0.67499999999999993</v>
      </c>
      <c r="J38" s="16">
        <v>0.73541666666666661</v>
      </c>
      <c r="K38" s="19">
        <f t="shared" si="0"/>
        <v>7.7083333333333337E-2</v>
      </c>
      <c r="L38" s="12">
        <f t="shared" si="1"/>
        <v>6.0416666666666674E-2</v>
      </c>
      <c r="M38" s="12">
        <f t="shared" si="2"/>
        <v>0</v>
      </c>
      <c r="O38" s="14" t="s">
        <v>285</v>
      </c>
      <c r="P38" s="14">
        <f t="shared" si="3"/>
        <v>1</v>
      </c>
      <c r="Q38" s="14" t="s">
        <v>258</v>
      </c>
      <c r="R38" s="14">
        <f t="shared" si="4"/>
        <v>0</v>
      </c>
      <c r="S38" s="14" t="s">
        <v>285</v>
      </c>
      <c r="T38" s="14">
        <f t="shared" si="5"/>
        <v>0</v>
      </c>
      <c r="U38">
        <v>45</v>
      </c>
      <c r="V38">
        <f t="shared" si="6"/>
        <v>165</v>
      </c>
      <c r="W38" s="14" t="s">
        <v>254</v>
      </c>
      <c r="X38">
        <f t="shared" si="7"/>
        <v>0</v>
      </c>
      <c r="Y38" s="14" t="s">
        <v>256</v>
      </c>
      <c r="Z38">
        <f t="shared" si="8"/>
        <v>1</v>
      </c>
      <c r="AA38" s="14" t="s">
        <v>254</v>
      </c>
      <c r="AB38">
        <f t="shared" si="9"/>
        <v>0</v>
      </c>
      <c r="AC38" s="14" t="s">
        <v>254</v>
      </c>
      <c r="AD38">
        <f t="shared" si="10"/>
        <v>1</v>
      </c>
      <c r="AE38" s="14" t="s">
        <v>256</v>
      </c>
      <c r="AF38">
        <f t="shared" si="11"/>
        <v>1</v>
      </c>
      <c r="AG38" s="14" t="s">
        <v>254</v>
      </c>
      <c r="AH38">
        <f t="shared" si="12"/>
        <v>1</v>
      </c>
      <c r="AI38" s="14" t="s">
        <v>258</v>
      </c>
      <c r="AJ38">
        <f t="shared" si="13"/>
        <v>0</v>
      </c>
      <c r="AK38" s="14" t="s">
        <v>254</v>
      </c>
      <c r="AL38">
        <f t="shared" si="14"/>
        <v>1</v>
      </c>
      <c r="AM38" s="14" t="s">
        <v>258</v>
      </c>
      <c r="AN38">
        <f t="shared" si="15"/>
        <v>1</v>
      </c>
      <c r="AO38" s="14" t="s">
        <v>254</v>
      </c>
      <c r="AP38">
        <f t="shared" si="16"/>
        <v>0</v>
      </c>
      <c r="AQ38" s="14" t="s">
        <v>258</v>
      </c>
      <c r="AR38">
        <f t="shared" si="17"/>
        <v>0</v>
      </c>
      <c r="AS38" s="14" t="s">
        <v>285</v>
      </c>
      <c r="AT38">
        <f t="shared" si="18"/>
        <v>1</v>
      </c>
      <c r="AU38" s="14" t="s">
        <v>256</v>
      </c>
      <c r="AV38">
        <f t="shared" si="19"/>
        <v>1</v>
      </c>
      <c r="AW38" s="14" t="s">
        <v>260</v>
      </c>
      <c r="AX38">
        <f t="shared" si="20"/>
        <v>1</v>
      </c>
      <c r="AY38" s="14" t="s">
        <v>254</v>
      </c>
      <c r="AZ38">
        <f t="shared" si="21"/>
        <v>1</v>
      </c>
      <c r="BA38" s="14" t="s">
        <v>258</v>
      </c>
      <c r="BB38">
        <f t="shared" si="22"/>
        <v>1</v>
      </c>
      <c r="BC38" s="14" t="s">
        <v>254</v>
      </c>
      <c r="BD38">
        <f t="shared" si="23"/>
        <v>0</v>
      </c>
      <c r="BE38" s="14" t="s">
        <v>256</v>
      </c>
      <c r="BF38">
        <f t="shared" si="24"/>
        <v>1</v>
      </c>
      <c r="BG38" s="14" t="s">
        <v>254</v>
      </c>
      <c r="BH38">
        <f t="shared" si="25"/>
        <v>0</v>
      </c>
      <c r="BI38" s="14" t="s">
        <v>260</v>
      </c>
      <c r="BJ38">
        <f t="shared" si="26"/>
        <v>1</v>
      </c>
      <c r="BK38" s="14" t="s">
        <v>260</v>
      </c>
      <c r="BL38">
        <f t="shared" si="27"/>
        <v>0</v>
      </c>
      <c r="BM38" s="14" t="s">
        <v>260</v>
      </c>
      <c r="BN38">
        <f t="shared" si="28"/>
        <v>1</v>
      </c>
      <c r="BO38" s="14" t="s">
        <v>254</v>
      </c>
      <c r="BP38">
        <f t="shared" si="29"/>
        <v>0</v>
      </c>
      <c r="BQ38" s="20">
        <f t="shared" si="30"/>
        <v>14</v>
      </c>
      <c r="BR38">
        <f t="shared" si="31"/>
        <v>165</v>
      </c>
      <c r="BS38">
        <f t="shared" si="32"/>
        <v>0.38888888888888884</v>
      </c>
      <c r="BT38">
        <f t="shared" si="33"/>
        <v>14.388888888888889</v>
      </c>
      <c r="BU38" s="20">
        <f t="shared" si="34"/>
        <v>37</v>
      </c>
    </row>
    <row r="39" spans="1:73" ht="13.8" x14ac:dyDescent="0.25">
      <c r="A39" s="1">
        <v>35</v>
      </c>
      <c r="B39" s="1" t="s">
        <v>152</v>
      </c>
      <c r="C39" s="1" t="s">
        <v>153</v>
      </c>
      <c r="D39" s="1">
        <v>1</v>
      </c>
      <c r="E39" s="1"/>
      <c r="F39" s="1" t="s">
        <v>12</v>
      </c>
      <c r="G39" s="7" t="s">
        <v>154</v>
      </c>
      <c r="H39" s="3" t="s">
        <v>13</v>
      </c>
      <c r="I39" s="12">
        <v>0.65555555555555556</v>
      </c>
      <c r="J39" s="16">
        <v>0.72013888888888899</v>
      </c>
      <c r="K39" s="19">
        <f t="shared" si="0"/>
        <v>7.7083333333333337E-2</v>
      </c>
      <c r="L39" s="12">
        <f t="shared" si="1"/>
        <v>6.4583333333333437E-2</v>
      </c>
      <c r="M39" s="12">
        <f t="shared" si="2"/>
        <v>0</v>
      </c>
      <c r="O39" s="14" t="s">
        <v>285</v>
      </c>
      <c r="P39" s="14">
        <f t="shared" si="3"/>
        <v>1</v>
      </c>
      <c r="Q39" s="14" t="s">
        <v>258</v>
      </c>
      <c r="R39" s="14">
        <f t="shared" si="4"/>
        <v>0</v>
      </c>
      <c r="S39" s="14" t="s">
        <v>285</v>
      </c>
      <c r="T39" s="14">
        <f t="shared" si="5"/>
        <v>0</v>
      </c>
      <c r="U39">
        <v>58</v>
      </c>
      <c r="V39">
        <f t="shared" si="6"/>
        <v>178</v>
      </c>
      <c r="W39" s="14" t="s">
        <v>254</v>
      </c>
      <c r="X39">
        <f t="shared" si="7"/>
        <v>0</v>
      </c>
      <c r="Y39" s="14" t="s">
        <v>256</v>
      </c>
      <c r="Z39">
        <f t="shared" si="8"/>
        <v>1</v>
      </c>
      <c r="AA39" s="14" t="s">
        <v>260</v>
      </c>
      <c r="AB39">
        <f t="shared" si="9"/>
        <v>1</v>
      </c>
      <c r="AC39" s="14" t="s">
        <v>254</v>
      </c>
      <c r="AD39">
        <f t="shared" si="10"/>
        <v>1</v>
      </c>
      <c r="AE39" s="14" t="s">
        <v>256</v>
      </c>
      <c r="AF39">
        <f t="shared" si="11"/>
        <v>1</v>
      </c>
      <c r="AG39" s="14" t="s">
        <v>260</v>
      </c>
      <c r="AH39">
        <f t="shared" si="12"/>
        <v>0</v>
      </c>
      <c r="AI39" s="14" t="s">
        <v>260</v>
      </c>
      <c r="AJ39">
        <f t="shared" si="13"/>
        <v>1</v>
      </c>
      <c r="AK39" s="14" t="s">
        <v>256</v>
      </c>
      <c r="AL39">
        <f t="shared" si="14"/>
        <v>0</v>
      </c>
      <c r="AM39" s="14" t="s">
        <v>260</v>
      </c>
      <c r="AN39">
        <f t="shared" si="15"/>
        <v>0</v>
      </c>
      <c r="AO39" s="14" t="s">
        <v>260</v>
      </c>
      <c r="AP39">
        <f t="shared" si="16"/>
        <v>0</v>
      </c>
      <c r="AQ39" s="14" t="s">
        <v>258</v>
      </c>
      <c r="AR39">
        <f t="shared" si="17"/>
        <v>0</v>
      </c>
      <c r="AS39" s="14" t="s">
        <v>285</v>
      </c>
      <c r="AT39">
        <f t="shared" si="18"/>
        <v>1</v>
      </c>
      <c r="AU39" s="14" t="s">
        <v>256</v>
      </c>
      <c r="AV39">
        <f t="shared" si="19"/>
        <v>1</v>
      </c>
      <c r="AW39" s="14" t="s">
        <v>260</v>
      </c>
      <c r="AX39">
        <f t="shared" si="20"/>
        <v>1</v>
      </c>
      <c r="AY39" s="14" t="s">
        <v>254</v>
      </c>
      <c r="AZ39">
        <f t="shared" si="21"/>
        <v>1</v>
      </c>
      <c r="BA39" s="14" t="s">
        <v>258</v>
      </c>
      <c r="BB39">
        <f t="shared" si="22"/>
        <v>1</v>
      </c>
      <c r="BC39" s="14" t="s">
        <v>254</v>
      </c>
      <c r="BD39">
        <f t="shared" si="23"/>
        <v>0</v>
      </c>
      <c r="BE39" s="14" t="s">
        <v>260</v>
      </c>
      <c r="BF39">
        <f t="shared" si="24"/>
        <v>0</v>
      </c>
      <c r="BG39" s="14" t="s">
        <v>254</v>
      </c>
      <c r="BH39">
        <f t="shared" si="25"/>
        <v>0</v>
      </c>
      <c r="BI39" s="14" t="s">
        <v>256</v>
      </c>
      <c r="BJ39">
        <f t="shared" si="26"/>
        <v>0</v>
      </c>
      <c r="BK39" s="14" t="s">
        <v>256</v>
      </c>
      <c r="BL39">
        <f t="shared" si="27"/>
        <v>1</v>
      </c>
      <c r="BM39" s="14" t="s">
        <v>260</v>
      </c>
      <c r="BN39">
        <f t="shared" si="28"/>
        <v>1</v>
      </c>
      <c r="BO39" s="14" t="s">
        <v>256</v>
      </c>
      <c r="BP39">
        <f t="shared" si="29"/>
        <v>0</v>
      </c>
      <c r="BQ39" s="20">
        <f t="shared" si="30"/>
        <v>12</v>
      </c>
      <c r="BR39">
        <f t="shared" si="31"/>
        <v>178</v>
      </c>
      <c r="BS39">
        <f t="shared" si="32"/>
        <v>0.34074074074074079</v>
      </c>
      <c r="BT39">
        <f t="shared" si="33"/>
        <v>12.34074074074074</v>
      </c>
      <c r="BU39" s="20">
        <f t="shared" si="34"/>
        <v>38</v>
      </c>
    </row>
    <row r="40" spans="1:73" ht="13.8" x14ac:dyDescent="0.25">
      <c r="A40" s="1">
        <v>12</v>
      </c>
      <c r="B40" s="1" t="s">
        <v>59</v>
      </c>
      <c r="C40" s="1" t="s">
        <v>60</v>
      </c>
      <c r="D40" s="1">
        <v>1</v>
      </c>
      <c r="F40" s="1" t="s">
        <v>12</v>
      </c>
      <c r="G40" s="2" t="s">
        <v>13</v>
      </c>
      <c r="H40" s="3" t="s">
        <v>13</v>
      </c>
      <c r="I40" s="12">
        <v>0.63611111111111118</v>
      </c>
      <c r="J40" s="16">
        <v>0.66805555555555562</v>
      </c>
      <c r="K40" s="19">
        <f t="shared" si="0"/>
        <v>7.7083333333333337E-2</v>
      </c>
      <c r="L40" s="12">
        <f t="shared" si="1"/>
        <v>3.1944444444444442E-2</v>
      </c>
      <c r="M40" s="12">
        <f t="shared" si="2"/>
        <v>0</v>
      </c>
      <c r="O40" s="14" t="s">
        <v>285</v>
      </c>
      <c r="P40" s="14">
        <f t="shared" si="3"/>
        <v>1</v>
      </c>
      <c r="Q40" s="14" t="s">
        <v>254</v>
      </c>
      <c r="R40" s="14">
        <f t="shared" si="4"/>
        <v>0</v>
      </c>
      <c r="S40" s="14" t="s">
        <v>284</v>
      </c>
      <c r="T40" s="14">
        <f t="shared" si="5"/>
        <v>1</v>
      </c>
      <c r="U40">
        <v>32</v>
      </c>
      <c r="V40">
        <f t="shared" si="6"/>
        <v>92</v>
      </c>
      <c r="W40" s="14" t="s">
        <v>260</v>
      </c>
      <c r="X40">
        <f t="shared" si="7"/>
        <v>1</v>
      </c>
      <c r="Y40" s="14" t="s">
        <v>256</v>
      </c>
      <c r="Z40">
        <f t="shared" si="8"/>
        <v>1</v>
      </c>
      <c r="AA40" s="14" t="s">
        <v>254</v>
      </c>
      <c r="AB40">
        <f t="shared" si="9"/>
        <v>0</v>
      </c>
      <c r="AC40" s="14" t="s">
        <v>254</v>
      </c>
      <c r="AD40">
        <f t="shared" si="10"/>
        <v>1</v>
      </c>
      <c r="AE40" s="14" t="s">
        <v>254</v>
      </c>
      <c r="AF40">
        <f t="shared" si="11"/>
        <v>0</v>
      </c>
      <c r="AG40" s="14" t="s">
        <v>260</v>
      </c>
      <c r="AH40">
        <f t="shared" si="12"/>
        <v>0</v>
      </c>
      <c r="AI40" s="14" t="s">
        <v>285</v>
      </c>
      <c r="AJ40">
        <f t="shared" si="13"/>
        <v>0</v>
      </c>
      <c r="AK40" s="14" t="s">
        <v>254</v>
      </c>
      <c r="AL40">
        <f t="shared" si="14"/>
        <v>1</v>
      </c>
      <c r="AM40" s="14" t="s">
        <v>254</v>
      </c>
      <c r="AN40">
        <f t="shared" si="15"/>
        <v>0</v>
      </c>
      <c r="AO40" s="14" t="s">
        <v>254</v>
      </c>
      <c r="AP40">
        <f t="shared" si="16"/>
        <v>0</v>
      </c>
      <c r="AQ40" s="14" t="s">
        <v>258</v>
      </c>
      <c r="AR40">
        <f t="shared" si="17"/>
        <v>0</v>
      </c>
      <c r="AS40" s="14" t="s">
        <v>284</v>
      </c>
      <c r="AT40">
        <f t="shared" si="18"/>
        <v>0</v>
      </c>
      <c r="AU40" s="14" t="s">
        <v>256</v>
      </c>
      <c r="AV40">
        <f t="shared" si="19"/>
        <v>1</v>
      </c>
      <c r="AW40" s="14" t="s">
        <v>256</v>
      </c>
      <c r="AX40">
        <f t="shared" si="20"/>
        <v>0</v>
      </c>
      <c r="AY40" s="14" t="s">
        <v>254</v>
      </c>
      <c r="AZ40">
        <f t="shared" si="21"/>
        <v>1</v>
      </c>
      <c r="BA40" s="14" t="s">
        <v>258</v>
      </c>
      <c r="BB40">
        <f t="shared" si="22"/>
        <v>1</v>
      </c>
      <c r="BC40" s="14" t="s">
        <v>254</v>
      </c>
      <c r="BD40">
        <f t="shared" si="23"/>
        <v>0</v>
      </c>
      <c r="BE40" s="14" t="s">
        <v>256</v>
      </c>
      <c r="BF40">
        <f t="shared" si="24"/>
        <v>1</v>
      </c>
      <c r="BG40" s="14" t="s">
        <v>254</v>
      </c>
      <c r="BH40">
        <f t="shared" si="25"/>
        <v>0</v>
      </c>
      <c r="BI40" s="14" t="s">
        <v>260</v>
      </c>
      <c r="BJ40">
        <f t="shared" si="26"/>
        <v>1</v>
      </c>
      <c r="BK40" s="14" t="s">
        <v>256</v>
      </c>
      <c r="BL40">
        <f t="shared" si="27"/>
        <v>1</v>
      </c>
      <c r="BM40" s="14" t="s">
        <v>260</v>
      </c>
      <c r="BN40">
        <f t="shared" si="28"/>
        <v>1</v>
      </c>
      <c r="BO40" s="14" t="s">
        <v>254</v>
      </c>
      <c r="BP40">
        <f t="shared" si="29"/>
        <v>0</v>
      </c>
      <c r="BQ40" s="20">
        <f t="shared" si="30"/>
        <v>11</v>
      </c>
      <c r="BR40">
        <f t="shared" si="31"/>
        <v>92</v>
      </c>
      <c r="BS40">
        <f t="shared" si="32"/>
        <v>0.65925925925925921</v>
      </c>
      <c r="BT40">
        <f t="shared" si="33"/>
        <v>11.65925925925926</v>
      </c>
      <c r="BU40" s="20">
        <f t="shared" si="34"/>
        <v>39</v>
      </c>
    </row>
    <row r="41" spans="1:73" ht="13.8" x14ac:dyDescent="0.25">
      <c r="A41" s="1">
        <v>20</v>
      </c>
      <c r="B41" s="1" t="s">
        <v>93</v>
      </c>
      <c r="C41" s="1" t="s">
        <v>94</v>
      </c>
      <c r="D41" s="1">
        <v>1</v>
      </c>
      <c r="E41" s="1"/>
      <c r="F41" s="1" t="s">
        <v>12</v>
      </c>
      <c r="G41" s="2" t="s">
        <v>13</v>
      </c>
      <c r="H41" s="3" t="s">
        <v>13</v>
      </c>
      <c r="I41" s="12">
        <v>0.64374999999999993</v>
      </c>
      <c r="J41" s="16">
        <v>0.71666666666666667</v>
      </c>
      <c r="K41" s="19">
        <f t="shared" si="0"/>
        <v>7.7083333333333337E-2</v>
      </c>
      <c r="L41" s="12">
        <f t="shared" si="1"/>
        <v>7.2916666666666741E-2</v>
      </c>
      <c r="M41" s="12">
        <f t="shared" si="2"/>
        <v>0</v>
      </c>
      <c r="O41" s="14"/>
      <c r="P41" s="14">
        <f t="shared" si="3"/>
        <v>0</v>
      </c>
      <c r="Q41" s="14"/>
      <c r="R41" s="14">
        <f t="shared" si="4"/>
        <v>0</v>
      </c>
      <c r="S41" s="14"/>
      <c r="T41" s="14">
        <f t="shared" si="5"/>
        <v>0</v>
      </c>
      <c r="V41">
        <f t="shared" si="6"/>
        <v>180</v>
      </c>
      <c r="W41" s="14" t="s">
        <v>260</v>
      </c>
      <c r="X41">
        <f t="shared" si="7"/>
        <v>1</v>
      </c>
      <c r="Y41" s="14" t="s">
        <v>256</v>
      </c>
      <c r="Z41">
        <f t="shared" si="8"/>
        <v>1</v>
      </c>
      <c r="AA41" s="14" t="s">
        <v>260</v>
      </c>
      <c r="AB41">
        <f t="shared" si="9"/>
        <v>1</v>
      </c>
      <c r="AC41" s="14" t="s">
        <v>256</v>
      </c>
      <c r="AD41">
        <f t="shared" si="10"/>
        <v>0</v>
      </c>
      <c r="AE41" s="14" t="s">
        <v>254</v>
      </c>
      <c r="AF41">
        <f t="shared" si="11"/>
        <v>0</v>
      </c>
      <c r="AG41" s="14" t="s">
        <v>260</v>
      </c>
      <c r="AH41">
        <f t="shared" si="12"/>
        <v>0</v>
      </c>
      <c r="AI41" s="14" t="s">
        <v>258</v>
      </c>
      <c r="AJ41">
        <f t="shared" si="13"/>
        <v>0</v>
      </c>
      <c r="AK41" s="14" t="s">
        <v>254</v>
      </c>
      <c r="AL41">
        <f t="shared" si="14"/>
        <v>1</v>
      </c>
      <c r="AM41" s="14" t="s">
        <v>256</v>
      </c>
      <c r="AN41">
        <f t="shared" si="15"/>
        <v>0</v>
      </c>
      <c r="AO41" s="14" t="s">
        <v>254</v>
      </c>
      <c r="AP41">
        <f t="shared" si="16"/>
        <v>0</v>
      </c>
      <c r="AQ41" s="14" t="s">
        <v>258</v>
      </c>
      <c r="AR41">
        <f t="shared" si="17"/>
        <v>0</v>
      </c>
      <c r="AS41" s="14" t="s">
        <v>285</v>
      </c>
      <c r="AT41">
        <f t="shared" si="18"/>
        <v>1</v>
      </c>
      <c r="AU41" s="14" t="s">
        <v>256</v>
      </c>
      <c r="AV41">
        <f t="shared" si="19"/>
        <v>1</v>
      </c>
      <c r="AW41" s="14" t="s">
        <v>256</v>
      </c>
      <c r="AX41">
        <f t="shared" si="20"/>
        <v>0</v>
      </c>
      <c r="AY41" s="14" t="s">
        <v>254</v>
      </c>
      <c r="AZ41">
        <f t="shared" si="21"/>
        <v>1</v>
      </c>
      <c r="BA41" s="14" t="s">
        <v>258</v>
      </c>
      <c r="BB41">
        <f t="shared" si="22"/>
        <v>1</v>
      </c>
      <c r="BC41" s="14" t="s">
        <v>256</v>
      </c>
      <c r="BD41">
        <f t="shared" si="23"/>
        <v>0</v>
      </c>
      <c r="BE41" s="14" t="s">
        <v>260</v>
      </c>
      <c r="BF41">
        <f t="shared" si="24"/>
        <v>0</v>
      </c>
      <c r="BG41" s="14" t="s">
        <v>254</v>
      </c>
      <c r="BH41">
        <f t="shared" si="25"/>
        <v>0</v>
      </c>
      <c r="BI41" s="14" t="s">
        <v>260</v>
      </c>
      <c r="BJ41">
        <f t="shared" si="26"/>
        <v>1</v>
      </c>
      <c r="BK41" s="14" t="s">
        <v>256</v>
      </c>
      <c r="BL41">
        <f t="shared" si="27"/>
        <v>1</v>
      </c>
      <c r="BM41" s="14" t="s">
        <v>260</v>
      </c>
      <c r="BN41">
        <f t="shared" si="28"/>
        <v>1</v>
      </c>
      <c r="BO41" s="14" t="s">
        <v>254</v>
      </c>
      <c r="BP41">
        <f t="shared" si="29"/>
        <v>0</v>
      </c>
      <c r="BQ41" s="20">
        <f t="shared" si="30"/>
        <v>11</v>
      </c>
      <c r="BR41">
        <f t="shared" si="31"/>
        <v>180</v>
      </c>
      <c r="BS41">
        <f t="shared" si="32"/>
        <v>0.33333333333333337</v>
      </c>
      <c r="BT41">
        <f t="shared" si="33"/>
        <v>11.333333333333334</v>
      </c>
      <c r="BU41" s="20">
        <f t="shared" si="34"/>
        <v>40</v>
      </c>
    </row>
    <row r="42" spans="1:73" ht="13.8" x14ac:dyDescent="0.25">
      <c r="A42" s="1">
        <v>42</v>
      </c>
      <c r="B42" s="1" t="s">
        <v>179</v>
      </c>
      <c r="C42" s="1" t="s">
        <v>60</v>
      </c>
      <c r="D42" s="1">
        <v>1</v>
      </c>
      <c r="F42" s="1" t="s">
        <v>12</v>
      </c>
      <c r="G42" s="2" t="s">
        <v>13</v>
      </c>
      <c r="H42" s="3" t="s">
        <v>13</v>
      </c>
      <c r="I42" s="12">
        <v>0.6791666666666667</v>
      </c>
      <c r="J42" s="16">
        <v>0.71805555555555556</v>
      </c>
      <c r="K42" s="19">
        <f t="shared" si="0"/>
        <v>7.7083333333333337E-2</v>
      </c>
      <c r="L42" s="12">
        <f t="shared" si="1"/>
        <v>3.8888888888888862E-2</v>
      </c>
      <c r="M42" s="12">
        <f t="shared" si="2"/>
        <v>0</v>
      </c>
      <c r="O42" s="14" t="s">
        <v>284</v>
      </c>
      <c r="P42" s="14">
        <f t="shared" si="3"/>
        <v>0</v>
      </c>
      <c r="Q42" s="14" t="s">
        <v>256</v>
      </c>
      <c r="R42" s="14">
        <f t="shared" si="4"/>
        <v>1</v>
      </c>
      <c r="S42" s="14" t="s">
        <v>283</v>
      </c>
      <c r="T42" s="14">
        <f t="shared" si="5"/>
        <v>0</v>
      </c>
      <c r="U42">
        <v>90</v>
      </c>
      <c r="V42">
        <f t="shared" si="6"/>
        <v>210</v>
      </c>
      <c r="W42" s="14" t="s">
        <v>254</v>
      </c>
      <c r="X42">
        <f t="shared" si="7"/>
        <v>0</v>
      </c>
      <c r="Y42" s="14" t="s">
        <v>256</v>
      </c>
      <c r="Z42">
        <f t="shared" si="8"/>
        <v>1</v>
      </c>
      <c r="AA42" s="14" t="s">
        <v>254</v>
      </c>
      <c r="AB42">
        <f t="shared" si="9"/>
        <v>0</v>
      </c>
      <c r="AC42" s="14" t="s">
        <v>260</v>
      </c>
      <c r="AD42">
        <f t="shared" si="10"/>
        <v>0</v>
      </c>
      <c r="AE42" s="14" t="s">
        <v>258</v>
      </c>
      <c r="AF42">
        <f t="shared" si="11"/>
        <v>0</v>
      </c>
      <c r="AG42" s="14" t="s">
        <v>254</v>
      </c>
      <c r="AH42">
        <f t="shared" si="12"/>
        <v>1</v>
      </c>
      <c r="AI42" s="14" t="s">
        <v>258</v>
      </c>
      <c r="AJ42">
        <f t="shared" si="13"/>
        <v>0</v>
      </c>
      <c r="AK42" s="14" t="s">
        <v>254</v>
      </c>
      <c r="AL42">
        <f t="shared" si="14"/>
        <v>1</v>
      </c>
      <c r="AM42" s="14" t="s">
        <v>256</v>
      </c>
      <c r="AN42">
        <f t="shared" si="15"/>
        <v>0</v>
      </c>
      <c r="AO42" s="14" t="s">
        <v>254</v>
      </c>
      <c r="AP42">
        <f t="shared" si="16"/>
        <v>0</v>
      </c>
      <c r="AQ42" s="14" t="s">
        <v>260</v>
      </c>
      <c r="AR42">
        <f t="shared" si="17"/>
        <v>1</v>
      </c>
      <c r="AS42" s="14" t="s">
        <v>285</v>
      </c>
      <c r="AT42">
        <f t="shared" si="18"/>
        <v>1</v>
      </c>
      <c r="AU42" s="14" t="s">
        <v>256</v>
      </c>
      <c r="AV42">
        <f t="shared" si="19"/>
        <v>1</v>
      </c>
      <c r="AW42" s="14" t="s">
        <v>256</v>
      </c>
      <c r="AX42">
        <f t="shared" si="20"/>
        <v>0</v>
      </c>
      <c r="AY42" s="14" t="s">
        <v>254</v>
      </c>
      <c r="AZ42">
        <f t="shared" si="21"/>
        <v>1</v>
      </c>
      <c r="BA42" s="14" t="s">
        <v>256</v>
      </c>
      <c r="BB42">
        <f t="shared" si="22"/>
        <v>0</v>
      </c>
      <c r="BC42" s="14" t="s">
        <v>254</v>
      </c>
      <c r="BD42">
        <f t="shared" si="23"/>
        <v>0</v>
      </c>
      <c r="BE42" s="14" t="s">
        <v>256</v>
      </c>
      <c r="BF42">
        <f t="shared" si="24"/>
        <v>1</v>
      </c>
      <c r="BG42" s="14" t="s">
        <v>254</v>
      </c>
      <c r="BH42">
        <f t="shared" si="25"/>
        <v>0</v>
      </c>
      <c r="BI42" s="14" t="s">
        <v>260</v>
      </c>
      <c r="BJ42">
        <f t="shared" si="26"/>
        <v>1</v>
      </c>
      <c r="BK42" s="14" t="s">
        <v>256</v>
      </c>
      <c r="BL42">
        <f t="shared" si="27"/>
        <v>1</v>
      </c>
      <c r="BM42" s="14" t="s">
        <v>254</v>
      </c>
      <c r="BN42">
        <f t="shared" si="28"/>
        <v>0</v>
      </c>
      <c r="BO42" s="14" t="s">
        <v>256</v>
      </c>
      <c r="BP42">
        <f t="shared" si="29"/>
        <v>0</v>
      </c>
      <c r="BQ42" s="20">
        <f t="shared" si="30"/>
        <v>10</v>
      </c>
      <c r="BR42">
        <f t="shared" si="31"/>
        <v>210</v>
      </c>
      <c r="BS42">
        <f t="shared" si="32"/>
        <v>0.22222222222222221</v>
      </c>
      <c r="BT42">
        <f t="shared" si="33"/>
        <v>10.222222222222221</v>
      </c>
      <c r="BU42" s="20">
        <f t="shared" si="34"/>
        <v>41</v>
      </c>
    </row>
    <row r="43" spans="1:73" ht="13.8" x14ac:dyDescent="0.25">
      <c r="A43" s="1">
        <v>53</v>
      </c>
      <c r="B43" s="1" t="s">
        <v>229</v>
      </c>
      <c r="C43" s="1" t="s">
        <v>60</v>
      </c>
      <c r="D43" s="1">
        <v>1</v>
      </c>
      <c r="F43" s="1" t="s">
        <v>12</v>
      </c>
      <c r="G43" s="7" t="s">
        <v>230</v>
      </c>
      <c r="H43" s="1" t="s">
        <v>231</v>
      </c>
      <c r="I43" s="12">
        <v>0.67986111111111114</v>
      </c>
      <c r="J43" s="16">
        <v>0.71111111111111114</v>
      </c>
      <c r="K43" s="19">
        <f t="shared" si="0"/>
        <v>7.7083333333333337E-2</v>
      </c>
      <c r="L43" s="12">
        <f t="shared" si="1"/>
        <v>3.125E-2</v>
      </c>
      <c r="M43" s="12">
        <f t="shared" si="2"/>
        <v>0</v>
      </c>
      <c r="O43" s="14" t="s">
        <v>284</v>
      </c>
      <c r="P43" s="14">
        <f t="shared" si="3"/>
        <v>0</v>
      </c>
      <c r="Q43" s="14" t="s">
        <v>254</v>
      </c>
      <c r="R43" s="14">
        <f t="shared" si="4"/>
        <v>0</v>
      </c>
      <c r="S43" s="14" t="s">
        <v>284</v>
      </c>
      <c r="T43" s="14">
        <f t="shared" si="5"/>
        <v>1</v>
      </c>
      <c r="U43">
        <v>44</v>
      </c>
      <c r="V43">
        <f t="shared" si="6"/>
        <v>164</v>
      </c>
      <c r="W43" s="14" t="s">
        <v>254</v>
      </c>
      <c r="X43">
        <f t="shared" si="7"/>
        <v>0</v>
      </c>
      <c r="Y43" s="14" t="s">
        <v>254</v>
      </c>
      <c r="Z43">
        <f t="shared" si="8"/>
        <v>0</v>
      </c>
      <c r="AA43" s="14" t="s">
        <v>260</v>
      </c>
      <c r="AB43">
        <f t="shared" si="9"/>
        <v>1</v>
      </c>
      <c r="AC43" s="14" t="s">
        <v>260</v>
      </c>
      <c r="AD43">
        <f t="shared" si="10"/>
        <v>0</v>
      </c>
      <c r="AE43" s="14" t="s">
        <v>254</v>
      </c>
      <c r="AF43">
        <f t="shared" si="11"/>
        <v>0</v>
      </c>
      <c r="AG43" s="14" t="s">
        <v>254</v>
      </c>
      <c r="AH43">
        <f t="shared" si="12"/>
        <v>1</v>
      </c>
      <c r="AI43" s="14" t="s">
        <v>256</v>
      </c>
      <c r="AJ43">
        <f t="shared" si="13"/>
        <v>0</v>
      </c>
      <c r="AK43" s="14" t="s">
        <v>254</v>
      </c>
      <c r="AL43">
        <f t="shared" si="14"/>
        <v>1</v>
      </c>
      <c r="AM43" s="14" t="s">
        <v>256</v>
      </c>
      <c r="AN43">
        <f t="shared" si="15"/>
        <v>0</v>
      </c>
      <c r="AO43" s="14" t="s">
        <v>254</v>
      </c>
      <c r="AP43">
        <f t="shared" si="16"/>
        <v>0</v>
      </c>
      <c r="AQ43" s="14" t="s">
        <v>258</v>
      </c>
      <c r="AR43">
        <f t="shared" si="17"/>
        <v>0</v>
      </c>
      <c r="AS43" s="14" t="s">
        <v>285</v>
      </c>
      <c r="AT43">
        <f t="shared" si="18"/>
        <v>1</v>
      </c>
      <c r="AU43" s="14" t="s">
        <v>256</v>
      </c>
      <c r="AV43">
        <f t="shared" si="19"/>
        <v>1</v>
      </c>
      <c r="AW43" s="14" t="s">
        <v>260</v>
      </c>
      <c r="AX43">
        <f t="shared" si="20"/>
        <v>1</v>
      </c>
      <c r="AY43" s="14" t="s">
        <v>256</v>
      </c>
      <c r="AZ43">
        <f t="shared" si="21"/>
        <v>0</v>
      </c>
      <c r="BA43" s="14" t="s">
        <v>258</v>
      </c>
      <c r="BB43">
        <f t="shared" si="22"/>
        <v>1</v>
      </c>
      <c r="BC43" s="14" t="s">
        <v>254</v>
      </c>
      <c r="BD43">
        <f t="shared" si="23"/>
        <v>0</v>
      </c>
      <c r="BE43" s="14" t="s">
        <v>256</v>
      </c>
      <c r="BF43">
        <f t="shared" si="24"/>
        <v>1</v>
      </c>
      <c r="BG43" s="14" t="s">
        <v>254</v>
      </c>
      <c r="BH43">
        <f t="shared" si="25"/>
        <v>0</v>
      </c>
      <c r="BI43" s="14" t="s">
        <v>256</v>
      </c>
      <c r="BJ43">
        <f t="shared" si="26"/>
        <v>0</v>
      </c>
      <c r="BK43" s="14" t="s">
        <v>256</v>
      </c>
      <c r="BL43">
        <f t="shared" si="27"/>
        <v>1</v>
      </c>
      <c r="BM43" s="14" t="s">
        <v>254</v>
      </c>
      <c r="BN43">
        <f t="shared" si="28"/>
        <v>0</v>
      </c>
      <c r="BO43" s="14" t="s">
        <v>254</v>
      </c>
      <c r="BP43">
        <f t="shared" si="29"/>
        <v>0</v>
      </c>
      <c r="BQ43" s="20">
        <f t="shared" si="30"/>
        <v>9</v>
      </c>
      <c r="BR43">
        <f t="shared" si="31"/>
        <v>164</v>
      </c>
      <c r="BS43">
        <f t="shared" si="32"/>
        <v>0.3925925925925926</v>
      </c>
      <c r="BT43">
        <f t="shared" si="33"/>
        <v>9.3925925925925924</v>
      </c>
      <c r="BU43" s="20">
        <f t="shared" si="34"/>
        <v>42</v>
      </c>
    </row>
    <row r="44" spans="1:73" ht="13.8" x14ac:dyDescent="0.25">
      <c r="A44" s="1">
        <v>6</v>
      </c>
      <c r="B44" s="1" t="s">
        <v>34</v>
      </c>
      <c r="C44" s="1" t="s">
        <v>35</v>
      </c>
      <c r="D44" s="1">
        <v>0</v>
      </c>
      <c r="E44" s="1">
        <v>1</v>
      </c>
      <c r="F44" s="1" t="s">
        <v>12</v>
      </c>
      <c r="G44" s="4">
        <v>43845</v>
      </c>
      <c r="H44" s="3" t="s">
        <v>13</v>
      </c>
      <c r="I44" s="12" t="s">
        <v>36</v>
      </c>
      <c r="J44" s="16"/>
      <c r="K44" s="19">
        <f t="shared" si="0"/>
        <v>8.4027777777777785E-2</v>
      </c>
      <c r="L44" s="12">
        <f t="shared" si="1"/>
        <v>-0.62847222222222221</v>
      </c>
      <c r="M44" s="12">
        <f t="shared" si="2"/>
        <v>0</v>
      </c>
      <c r="O44" s="14"/>
      <c r="P44" s="14">
        <f t="shared" si="3"/>
        <v>0</v>
      </c>
      <c r="Q44" s="14"/>
      <c r="R44" s="14">
        <f t="shared" si="4"/>
        <v>0</v>
      </c>
      <c r="S44" s="14"/>
      <c r="T44" s="14">
        <f t="shared" si="5"/>
        <v>0</v>
      </c>
      <c r="V44">
        <f t="shared" si="6"/>
        <v>180</v>
      </c>
      <c r="X44">
        <f t="shared" si="7"/>
        <v>0</v>
      </c>
      <c r="Z44">
        <f t="shared" si="8"/>
        <v>0</v>
      </c>
      <c r="AB44">
        <f t="shared" si="9"/>
        <v>0</v>
      </c>
      <c r="AD44">
        <f t="shared" si="10"/>
        <v>0</v>
      </c>
      <c r="AF44">
        <f t="shared" si="11"/>
        <v>0</v>
      </c>
      <c r="AH44">
        <f t="shared" si="12"/>
        <v>0</v>
      </c>
      <c r="AJ44">
        <f t="shared" si="13"/>
        <v>0</v>
      </c>
      <c r="AL44">
        <f t="shared" si="14"/>
        <v>0</v>
      </c>
      <c r="AN44">
        <f t="shared" si="15"/>
        <v>0</v>
      </c>
      <c r="AP44">
        <f t="shared" si="16"/>
        <v>0</v>
      </c>
      <c r="AR44">
        <f t="shared" si="17"/>
        <v>0</v>
      </c>
      <c r="AT44">
        <f t="shared" si="18"/>
        <v>0</v>
      </c>
      <c r="AV44">
        <f t="shared" si="19"/>
        <v>0</v>
      </c>
      <c r="AX44">
        <f t="shared" si="20"/>
        <v>0</v>
      </c>
      <c r="AZ44">
        <f t="shared" si="21"/>
        <v>0</v>
      </c>
      <c r="BB44">
        <f t="shared" si="22"/>
        <v>0</v>
      </c>
      <c r="BD44">
        <f t="shared" si="23"/>
        <v>0</v>
      </c>
      <c r="BF44">
        <f t="shared" si="24"/>
        <v>0</v>
      </c>
      <c r="BH44">
        <f t="shared" si="25"/>
        <v>0</v>
      </c>
      <c r="BJ44">
        <f t="shared" si="26"/>
        <v>0</v>
      </c>
      <c r="BL44">
        <f t="shared" si="27"/>
        <v>0</v>
      </c>
      <c r="BN44">
        <f t="shared" si="28"/>
        <v>0</v>
      </c>
      <c r="BP44">
        <f t="shared" si="29"/>
        <v>0</v>
      </c>
      <c r="BQ44">
        <f t="shared" si="30"/>
        <v>0</v>
      </c>
      <c r="BR44">
        <f t="shared" si="31"/>
        <v>180</v>
      </c>
      <c r="BS44">
        <f t="shared" si="32"/>
        <v>0.33333333333333337</v>
      </c>
      <c r="BT44">
        <f t="shared" si="33"/>
        <v>0.33333333333333337</v>
      </c>
      <c r="BU44" t="str">
        <f t="shared" si="34"/>
        <v>DNS</v>
      </c>
    </row>
    <row r="45" spans="1:73" ht="13.8" x14ac:dyDescent="0.25">
      <c r="A45" s="1">
        <v>14</v>
      </c>
      <c r="B45" s="1" t="s">
        <v>69</v>
      </c>
      <c r="C45" s="1" t="s">
        <v>35</v>
      </c>
      <c r="D45" s="1">
        <v>0</v>
      </c>
      <c r="E45" s="1"/>
      <c r="F45" s="1" t="s">
        <v>12</v>
      </c>
      <c r="G45" s="2" t="s">
        <v>13</v>
      </c>
      <c r="H45" s="3" t="s">
        <v>13</v>
      </c>
      <c r="I45" s="12" t="s">
        <v>70</v>
      </c>
      <c r="J45" s="16"/>
      <c r="K45" s="19">
        <f t="shared" si="0"/>
        <v>7.7083333333333337E-2</v>
      </c>
      <c r="L45" s="12">
        <f t="shared" si="1"/>
        <v>-0.63541666666666663</v>
      </c>
      <c r="M45" s="12">
        <f t="shared" si="2"/>
        <v>0</v>
      </c>
      <c r="O45" s="14"/>
      <c r="P45" s="14">
        <f t="shared" si="3"/>
        <v>0</v>
      </c>
      <c r="Q45" s="14"/>
      <c r="R45" s="14">
        <f t="shared" si="4"/>
        <v>0</v>
      </c>
      <c r="S45" s="14"/>
      <c r="T45" s="14">
        <f t="shared" si="5"/>
        <v>0</v>
      </c>
      <c r="V45">
        <f t="shared" si="6"/>
        <v>180</v>
      </c>
      <c r="X45">
        <f t="shared" si="7"/>
        <v>0</v>
      </c>
      <c r="Z45">
        <f t="shared" si="8"/>
        <v>0</v>
      </c>
      <c r="AB45">
        <f t="shared" si="9"/>
        <v>0</v>
      </c>
      <c r="AD45">
        <f t="shared" si="10"/>
        <v>0</v>
      </c>
      <c r="AF45">
        <f t="shared" si="11"/>
        <v>0</v>
      </c>
      <c r="AH45">
        <f t="shared" si="12"/>
        <v>0</v>
      </c>
      <c r="AJ45">
        <f t="shared" si="13"/>
        <v>0</v>
      </c>
      <c r="AL45">
        <f t="shared" si="14"/>
        <v>0</v>
      </c>
      <c r="AN45">
        <f t="shared" si="15"/>
        <v>0</v>
      </c>
      <c r="AP45">
        <f t="shared" si="16"/>
        <v>0</v>
      </c>
      <c r="AR45">
        <f t="shared" si="17"/>
        <v>0</v>
      </c>
      <c r="AT45">
        <f t="shared" si="18"/>
        <v>0</v>
      </c>
      <c r="AV45">
        <f t="shared" si="19"/>
        <v>0</v>
      </c>
      <c r="AX45">
        <f t="shared" si="20"/>
        <v>0</v>
      </c>
      <c r="AZ45">
        <f t="shared" si="21"/>
        <v>0</v>
      </c>
      <c r="BB45">
        <f t="shared" si="22"/>
        <v>0</v>
      </c>
      <c r="BD45">
        <f t="shared" si="23"/>
        <v>0</v>
      </c>
      <c r="BF45">
        <f t="shared" si="24"/>
        <v>0</v>
      </c>
      <c r="BH45">
        <f t="shared" si="25"/>
        <v>0</v>
      </c>
      <c r="BJ45">
        <f t="shared" si="26"/>
        <v>0</v>
      </c>
      <c r="BL45">
        <f t="shared" si="27"/>
        <v>0</v>
      </c>
      <c r="BN45">
        <f t="shared" si="28"/>
        <v>0</v>
      </c>
      <c r="BP45">
        <f t="shared" si="29"/>
        <v>0</v>
      </c>
      <c r="BQ45">
        <f t="shared" si="30"/>
        <v>0</v>
      </c>
      <c r="BR45">
        <f t="shared" si="31"/>
        <v>180</v>
      </c>
      <c r="BS45">
        <f t="shared" si="32"/>
        <v>0.33333333333333337</v>
      </c>
      <c r="BT45">
        <f t="shared" si="33"/>
        <v>0.33333333333333337</v>
      </c>
      <c r="BU45" t="str">
        <f t="shared" si="34"/>
        <v>DNS</v>
      </c>
    </row>
    <row r="46" spans="1:73" ht="13.8" x14ac:dyDescent="0.25">
      <c r="A46" s="1">
        <v>21</v>
      </c>
      <c r="B46" s="1" t="s">
        <v>97</v>
      </c>
      <c r="C46" s="1" t="s">
        <v>64</v>
      </c>
      <c r="D46" s="1">
        <v>0</v>
      </c>
      <c r="F46" s="1" t="s">
        <v>12</v>
      </c>
      <c r="G46" s="7" t="s">
        <v>98</v>
      </c>
      <c r="H46" s="1" t="s">
        <v>99</v>
      </c>
      <c r="I46" s="12" t="s">
        <v>100</v>
      </c>
      <c r="J46" s="16"/>
      <c r="K46" s="19">
        <f t="shared" si="0"/>
        <v>7.7083333333333337E-2</v>
      </c>
      <c r="L46" s="12">
        <f t="shared" si="1"/>
        <v>-0.64166666666666672</v>
      </c>
      <c r="M46" s="12">
        <f t="shared" si="2"/>
        <v>0</v>
      </c>
      <c r="O46" s="14"/>
      <c r="P46" s="14">
        <f t="shared" si="3"/>
        <v>0</v>
      </c>
      <c r="Q46" s="14"/>
      <c r="R46" s="14">
        <f t="shared" si="4"/>
        <v>0</v>
      </c>
      <c r="S46" s="14"/>
      <c r="T46" s="14">
        <f t="shared" si="5"/>
        <v>0</v>
      </c>
      <c r="V46">
        <f t="shared" si="6"/>
        <v>180</v>
      </c>
      <c r="X46">
        <f t="shared" si="7"/>
        <v>0</v>
      </c>
      <c r="Z46">
        <f t="shared" si="8"/>
        <v>0</v>
      </c>
      <c r="AB46">
        <f t="shared" si="9"/>
        <v>0</v>
      </c>
      <c r="AD46">
        <f t="shared" si="10"/>
        <v>0</v>
      </c>
      <c r="AF46">
        <f t="shared" si="11"/>
        <v>0</v>
      </c>
      <c r="AH46">
        <f t="shared" si="12"/>
        <v>0</v>
      </c>
      <c r="AJ46">
        <f t="shared" si="13"/>
        <v>0</v>
      </c>
      <c r="AL46">
        <f t="shared" si="14"/>
        <v>0</v>
      </c>
      <c r="AN46">
        <f t="shared" si="15"/>
        <v>0</v>
      </c>
      <c r="AP46">
        <f t="shared" si="16"/>
        <v>0</v>
      </c>
      <c r="AR46">
        <f t="shared" si="17"/>
        <v>0</v>
      </c>
      <c r="AT46">
        <f t="shared" si="18"/>
        <v>0</v>
      </c>
      <c r="AV46">
        <f t="shared" si="19"/>
        <v>0</v>
      </c>
      <c r="AX46">
        <f t="shared" si="20"/>
        <v>0</v>
      </c>
      <c r="AZ46">
        <f t="shared" si="21"/>
        <v>0</v>
      </c>
      <c r="BB46">
        <f t="shared" si="22"/>
        <v>0</v>
      </c>
      <c r="BD46">
        <f t="shared" si="23"/>
        <v>0</v>
      </c>
      <c r="BF46">
        <f t="shared" si="24"/>
        <v>0</v>
      </c>
      <c r="BH46">
        <f t="shared" si="25"/>
        <v>0</v>
      </c>
      <c r="BJ46">
        <f t="shared" si="26"/>
        <v>0</v>
      </c>
      <c r="BL46">
        <f t="shared" si="27"/>
        <v>0</v>
      </c>
      <c r="BN46">
        <f t="shared" si="28"/>
        <v>0</v>
      </c>
      <c r="BP46">
        <f t="shared" si="29"/>
        <v>0</v>
      </c>
      <c r="BQ46">
        <f t="shared" si="30"/>
        <v>0</v>
      </c>
      <c r="BR46">
        <f t="shared" si="31"/>
        <v>180</v>
      </c>
      <c r="BS46">
        <f t="shared" si="32"/>
        <v>0.33333333333333337</v>
      </c>
      <c r="BT46">
        <f t="shared" si="33"/>
        <v>0.33333333333333337</v>
      </c>
      <c r="BU46" t="str">
        <f t="shared" si="34"/>
        <v>DNS</v>
      </c>
    </row>
    <row r="47" spans="1:73" ht="13.8" x14ac:dyDescent="0.25">
      <c r="A47" s="1">
        <v>29</v>
      </c>
      <c r="B47" s="1" t="s">
        <v>127</v>
      </c>
      <c r="C47" s="1" t="s">
        <v>128</v>
      </c>
      <c r="D47" s="1">
        <v>1</v>
      </c>
      <c r="E47" s="1">
        <v>1</v>
      </c>
      <c r="F47" s="1" t="s">
        <v>12</v>
      </c>
      <c r="G47" s="7" t="s">
        <v>129</v>
      </c>
      <c r="H47" s="1" t="s">
        <v>130</v>
      </c>
      <c r="I47" s="12" t="s">
        <v>131</v>
      </c>
      <c r="J47" s="16"/>
      <c r="K47" s="19">
        <f t="shared" si="0"/>
        <v>8.4027777777777785E-2</v>
      </c>
      <c r="L47" s="12">
        <f t="shared" si="1"/>
        <v>-0.6479166666666667</v>
      </c>
      <c r="M47" s="12">
        <f t="shared" si="2"/>
        <v>0</v>
      </c>
      <c r="O47" s="14"/>
      <c r="P47" s="14">
        <f t="shared" si="3"/>
        <v>0</v>
      </c>
      <c r="Q47" s="14"/>
      <c r="R47" s="14">
        <f t="shared" si="4"/>
        <v>0</v>
      </c>
      <c r="S47" s="14"/>
      <c r="T47" s="14">
        <f t="shared" si="5"/>
        <v>0</v>
      </c>
      <c r="V47">
        <f t="shared" si="6"/>
        <v>180</v>
      </c>
      <c r="X47">
        <f t="shared" si="7"/>
        <v>0</v>
      </c>
      <c r="Z47">
        <f t="shared" si="8"/>
        <v>0</v>
      </c>
      <c r="AB47">
        <f t="shared" si="9"/>
        <v>0</v>
      </c>
      <c r="AD47">
        <f t="shared" si="10"/>
        <v>0</v>
      </c>
      <c r="AF47">
        <f t="shared" si="11"/>
        <v>0</v>
      </c>
      <c r="AH47">
        <f t="shared" si="12"/>
        <v>0</v>
      </c>
      <c r="AJ47">
        <f t="shared" si="13"/>
        <v>0</v>
      </c>
      <c r="AL47">
        <f t="shared" si="14"/>
        <v>0</v>
      </c>
      <c r="AN47">
        <f t="shared" si="15"/>
        <v>0</v>
      </c>
      <c r="AP47">
        <f t="shared" si="16"/>
        <v>0</v>
      </c>
      <c r="AR47">
        <f t="shared" si="17"/>
        <v>0</v>
      </c>
      <c r="AT47">
        <f t="shared" si="18"/>
        <v>0</v>
      </c>
      <c r="AV47">
        <f t="shared" si="19"/>
        <v>0</v>
      </c>
      <c r="AX47">
        <f t="shared" si="20"/>
        <v>0</v>
      </c>
      <c r="AZ47">
        <f t="shared" si="21"/>
        <v>0</v>
      </c>
      <c r="BB47">
        <f t="shared" si="22"/>
        <v>0</v>
      </c>
      <c r="BD47">
        <f t="shared" si="23"/>
        <v>0</v>
      </c>
      <c r="BF47">
        <f t="shared" si="24"/>
        <v>0</v>
      </c>
      <c r="BH47">
        <f t="shared" si="25"/>
        <v>0</v>
      </c>
      <c r="BJ47">
        <f t="shared" si="26"/>
        <v>0</v>
      </c>
      <c r="BL47">
        <f t="shared" si="27"/>
        <v>0</v>
      </c>
      <c r="BN47">
        <f t="shared" si="28"/>
        <v>0</v>
      </c>
      <c r="BP47">
        <f t="shared" si="29"/>
        <v>0</v>
      </c>
      <c r="BQ47">
        <f t="shared" si="30"/>
        <v>0</v>
      </c>
      <c r="BR47">
        <f t="shared" si="31"/>
        <v>180</v>
      </c>
      <c r="BS47">
        <f t="shared" si="32"/>
        <v>0.33333333333333337</v>
      </c>
      <c r="BT47">
        <f t="shared" si="33"/>
        <v>0.33333333333333337</v>
      </c>
      <c r="BU47" t="str">
        <f t="shared" si="34"/>
        <v>DNS</v>
      </c>
    </row>
    <row r="48" spans="1:73" ht="13.8" x14ac:dyDescent="0.25">
      <c r="A48" s="1">
        <v>45</v>
      </c>
      <c r="B48" s="1" t="s">
        <v>190</v>
      </c>
      <c r="C48" s="1" t="s">
        <v>128</v>
      </c>
      <c r="D48" s="1">
        <v>1</v>
      </c>
      <c r="E48" s="1"/>
      <c r="F48" s="1" t="s">
        <v>12</v>
      </c>
      <c r="G48" s="7" t="s">
        <v>191</v>
      </c>
      <c r="H48" s="1" t="s">
        <v>192</v>
      </c>
      <c r="I48" s="12" t="s">
        <v>193</v>
      </c>
      <c r="J48" s="16"/>
      <c r="K48" s="19">
        <f t="shared" si="0"/>
        <v>7.7083333333333337E-2</v>
      </c>
      <c r="L48" s="12">
        <f t="shared" si="1"/>
        <v>-0.66111111111111109</v>
      </c>
      <c r="M48" s="12">
        <f t="shared" si="2"/>
        <v>0</v>
      </c>
      <c r="O48" s="14"/>
      <c r="P48" s="14">
        <f t="shared" si="3"/>
        <v>0</v>
      </c>
      <c r="Q48" s="14"/>
      <c r="R48" s="14">
        <f t="shared" si="4"/>
        <v>0</v>
      </c>
      <c r="S48" s="14"/>
      <c r="T48" s="14">
        <f t="shared" si="5"/>
        <v>0</v>
      </c>
      <c r="V48">
        <f t="shared" si="6"/>
        <v>180</v>
      </c>
      <c r="X48">
        <f t="shared" si="7"/>
        <v>0</v>
      </c>
      <c r="Z48">
        <f t="shared" si="8"/>
        <v>0</v>
      </c>
      <c r="AB48">
        <f t="shared" si="9"/>
        <v>0</v>
      </c>
      <c r="AD48">
        <f t="shared" si="10"/>
        <v>0</v>
      </c>
      <c r="AF48">
        <f t="shared" si="11"/>
        <v>0</v>
      </c>
      <c r="AH48">
        <f t="shared" si="12"/>
        <v>0</v>
      </c>
      <c r="AJ48">
        <f t="shared" si="13"/>
        <v>0</v>
      </c>
      <c r="AL48">
        <f t="shared" si="14"/>
        <v>0</v>
      </c>
      <c r="AN48">
        <f t="shared" si="15"/>
        <v>0</v>
      </c>
      <c r="AP48">
        <f t="shared" si="16"/>
        <v>0</v>
      </c>
      <c r="AR48">
        <f t="shared" si="17"/>
        <v>0</v>
      </c>
      <c r="AT48">
        <f t="shared" si="18"/>
        <v>0</v>
      </c>
      <c r="AV48">
        <f t="shared" si="19"/>
        <v>0</v>
      </c>
      <c r="AX48">
        <f t="shared" si="20"/>
        <v>0</v>
      </c>
      <c r="AZ48">
        <f t="shared" si="21"/>
        <v>0</v>
      </c>
      <c r="BB48">
        <f t="shared" si="22"/>
        <v>0</v>
      </c>
      <c r="BD48">
        <f t="shared" si="23"/>
        <v>0</v>
      </c>
      <c r="BF48">
        <f t="shared" si="24"/>
        <v>0</v>
      </c>
      <c r="BH48">
        <f t="shared" si="25"/>
        <v>0</v>
      </c>
      <c r="BJ48">
        <f t="shared" si="26"/>
        <v>0</v>
      </c>
      <c r="BL48">
        <f t="shared" si="27"/>
        <v>0</v>
      </c>
      <c r="BN48">
        <f t="shared" si="28"/>
        <v>0</v>
      </c>
      <c r="BP48">
        <f t="shared" si="29"/>
        <v>0</v>
      </c>
      <c r="BQ48">
        <f t="shared" si="30"/>
        <v>0</v>
      </c>
      <c r="BR48">
        <f t="shared" si="31"/>
        <v>180</v>
      </c>
      <c r="BS48">
        <f t="shared" si="32"/>
        <v>0.33333333333333337</v>
      </c>
      <c r="BT48">
        <f t="shared" si="33"/>
        <v>0.33333333333333337</v>
      </c>
      <c r="BU48" t="str">
        <f t="shared" si="34"/>
        <v>DNS</v>
      </c>
    </row>
    <row r="49" spans="1:53" ht="13.8" x14ac:dyDescent="0.25">
      <c r="A49" s="1"/>
      <c r="B49" s="1"/>
      <c r="C49" s="1"/>
      <c r="D49" s="1"/>
      <c r="F49" s="1"/>
      <c r="G49" s="7"/>
      <c r="H49" s="1"/>
      <c r="I49" s="12"/>
      <c r="J49" s="16"/>
      <c r="K49" s="19"/>
      <c r="L49" s="12"/>
      <c r="M49" s="12"/>
      <c r="O49" s="14"/>
      <c r="P49" s="14"/>
      <c r="Q49" s="14"/>
      <c r="R49" s="14"/>
      <c r="S49" s="14"/>
      <c r="T49" s="14"/>
    </row>
    <row r="50" spans="1:53" ht="15.75" customHeight="1" x14ac:dyDescent="0.25">
      <c r="K50" s="19"/>
      <c r="L50" s="12"/>
      <c r="M50" s="12"/>
      <c r="O50" s="14"/>
      <c r="P50" s="14"/>
      <c r="Q50" s="14"/>
      <c r="R50" s="14"/>
      <c r="S50" s="14"/>
      <c r="T50" s="14"/>
    </row>
    <row r="51" spans="1:53" ht="15.75" customHeight="1" x14ac:dyDescent="0.25">
      <c r="K51" s="19"/>
      <c r="L51" s="12"/>
      <c r="M51" s="12"/>
      <c r="O51" s="14"/>
      <c r="P51" s="14"/>
      <c r="Q51" s="14"/>
      <c r="R51" s="14"/>
      <c r="S51" s="14"/>
      <c r="T51" s="14"/>
    </row>
    <row r="52" spans="1:53" ht="13.8" x14ac:dyDescent="0.25">
      <c r="A52" s="1"/>
      <c r="B52" s="1"/>
      <c r="D52" s="1"/>
      <c r="E52" s="1"/>
      <c r="F52" s="1"/>
      <c r="G52" s="7"/>
      <c r="H52" s="1"/>
      <c r="I52" s="12"/>
      <c r="J52" s="16"/>
      <c r="K52" s="19"/>
      <c r="L52" s="12"/>
      <c r="M52" s="12"/>
      <c r="O52" s="14"/>
      <c r="P52" s="14"/>
      <c r="Q52" s="14"/>
      <c r="R52" s="14"/>
      <c r="S52" s="14"/>
      <c r="T52" s="14"/>
    </row>
    <row r="53" spans="1:53" ht="13.8" x14ac:dyDescent="0.25">
      <c r="A53" s="1"/>
      <c r="B53" s="1"/>
      <c r="C53" s="1"/>
      <c r="D53" s="1"/>
      <c r="E53" s="1"/>
      <c r="F53" s="1"/>
      <c r="G53" s="2"/>
      <c r="H53" s="3"/>
      <c r="I53" s="12"/>
      <c r="J53" s="16"/>
      <c r="K53" s="19"/>
      <c r="L53" s="12"/>
      <c r="M53" s="12"/>
      <c r="O53" s="14"/>
      <c r="P53" s="14"/>
      <c r="Q53" s="14"/>
      <c r="R53" s="14"/>
      <c r="S53" s="14"/>
      <c r="T53" s="14"/>
      <c r="W53" s="14"/>
      <c r="Y53" s="14"/>
      <c r="AA53" s="14"/>
      <c r="AC53" s="14"/>
      <c r="AE53" s="14"/>
      <c r="AG53" s="14"/>
      <c r="AI53" s="14"/>
      <c r="AK53" s="14"/>
      <c r="AM53" s="14"/>
      <c r="AO53" s="14"/>
      <c r="AQ53" s="14"/>
      <c r="AS53" s="14"/>
      <c r="AU53" s="14"/>
      <c r="AW53" s="14"/>
      <c r="AY53" s="14"/>
      <c r="BA53" s="14"/>
    </row>
    <row r="54" spans="1:53" ht="13.8" x14ac:dyDescent="0.25">
      <c r="A54" s="1"/>
      <c r="B54" s="1"/>
      <c r="D54" s="1"/>
      <c r="E54" s="1"/>
      <c r="F54" s="1"/>
      <c r="G54" s="2"/>
      <c r="H54" s="3"/>
      <c r="I54" s="12"/>
      <c r="J54" s="16"/>
      <c r="K54" s="19"/>
      <c r="L54" s="12"/>
      <c r="M54" s="12"/>
      <c r="O54" s="14"/>
      <c r="P54" s="14"/>
      <c r="Q54" s="14"/>
      <c r="R54" s="14"/>
      <c r="S54" s="14"/>
      <c r="T54" s="14"/>
      <c r="W54" s="14"/>
      <c r="Y54" s="14"/>
      <c r="AA54" s="14"/>
      <c r="AC54" s="14"/>
      <c r="AE54" s="14"/>
      <c r="AG54" s="14"/>
      <c r="AI54" s="14"/>
      <c r="AK54" s="14"/>
      <c r="AM54" s="14"/>
      <c r="AO54" s="14"/>
      <c r="AQ54" s="14"/>
      <c r="AS54" s="14"/>
      <c r="AU54" s="14"/>
      <c r="AW54" s="14"/>
      <c r="AY54" s="14"/>
      <c r="BA54" s="14"/>
    </row>
    <row r="55" spans="1:53" ht="13.8" x14ac:dyDescent="0.25">
      <c r="A55" s="1"/>
      <c r="B55" s="1"/>
      <c r="D55" s="1"/>
      <c r="F55" s="1"/>
      <c r="G55" s="2"/>
      <c r="H55" s="3"/>
      <c r="I55" s="12"/>
      <c r="J55" s="16"/>
      <c r="K55" s="19"/>
      <c r="L55" s="12"/>
      <c r="M55" s="12"/>
      <c r="O55" s="14"/>
      <c r="P55" s="14"/>
      <c r="Q55" s="14"/>
      <c r="R55" s="14"/>
      <c r="S55" s="14"/>
      <c r="T55" s="14"/>
      <c r="W55" s="14"/>
      <c r="Y55" s="14"/>
      <c r="AA55" s="14"/>
      <c r="AC55" s="14"/>
      <c r="AE55" s="14"/>
      <c r="AG55" s="14"/>
      <c r="AI55" s="14"/>
      <c r="AK55" s="14"/>
      <c r="AM55" s="14"/>
      <c r="AO55" s="14"/>
      <c r="AQ55" s="14"/>
      <c r="AS55" s="14"/>
      <c r="AU55" s="14"/>
      <c r="AW55" s="14"/>
      <c r="AY55" s="14"/>
      <c r="BA55" s="14"/>
    </row>
    <row r="56" spans="1:53" ht="13.8" x14ac:dyDescent="0.25">
      <c r="A56" s="1"/>
      <c r="B56" s="1"/>
      <c r="D56" s="1"/>
      <c r="F56" s="1"/>
      <c r="G56" s="2"/>
      <c r="H56" s="3"/>
      <c r="I56" s="12"/>
      <c r="J56" s="16"/>
      <c r="K56" s="19"/>
      <c r="L56" s="12"/>
      <c r="M56" s="12"/>
      <c r="O56" s="14"/>
      <c r="P56" s="14"/>
      <c r="Q56" s="14"/>
      <c r="R56" s="14"/>
      <c r="S56" s="14"/>
      <c r="T56" s="14"/>
    </row>
    <row r="57" spans="1:53" ht="13.8" x14ac:dyDescent="0.25">
      <c r="A57" s="1"/>
      <c r="B57" s="1"/>
      <c r="D57" s="1"/>
      <c r="F57" s="1"/>
      <c r="G57" s="2"/>
      <c r="H57" s="3"/>
      <c r="I57" s="12"/>
      <c r="J57" s="16"/>
      <c r="K57" s="19"/>
      <c r="L57" s="12"/>
      <c r="M57" s="12"/>
      <c r="O57" s="14"/>
      <c r="P57" s="14"/>
      <c r="Q57" s="14"/>
      <c r="R57" s="14"/>
      <c r="S57" s="14"/>
      <c r="T57" s="14"/>
    </row>
    <row r="58" spans="1:53" ht="15.75" customHeight="1" x14ac:dyDescent="0.25">
      <c r="K58" s="19"/>
      <c r="L58" s="12"/>
      <c r="M58" s="12"/>
      <c r="O58" s="14"/>
      <c r="P58" s="14"/>
      <c r="Q58" s="14"/>
      <c r="R58" s="14"/>
      <c r="S58" s="14"/>
      <c r="T58" s="14"/>
      <c r="Z58" s="14"/>
    </row>
    <row r="59" spans="1:53" ht="13.8" x14ac:dyDescent="0.25">
      <c r="A59" s="1"/>
      <c r="B59" s="1"/>
      <c r="C59" s="1"/>
      <c r="D59" s="1"/>
      <c r="E59" s="1"/>
      <c r="F59" s="6"/>
      <c r="G59" s="7"/>
      <c r="H59" s="1"/>
      <c r="I59" s="12"/>
      <c r="J59" s="16"/>
      <c r="K59" s="19"/>
      <c r="L59" s="12"/>
      <c r="M59" s="12"/>
      <c r="O59" s="14"/>
      <c r="P59" s="14"/>
      <c r="Q59" s="14"/>
      <c r="R59" s="14"/>
      <c r="S59" s="14"/>
      <c r="T59" s="14"/>
      <c r="U59" s="14"/>
      <c r="W59" s="14"/>
      <c r="Y59" s="14"/>
      <c r="AA59" s="14"/>
      <c r="AC59" s="14"/>
      <c r="AE59" s="14"/>
      <c r="AG59" s="14"/>
      <c r="AI59" s="14"/>
      <c r="AK59" s="14"/>
      <c r="AM59" s="14"/>
      <c r="AO59" s="14"/>
      <c r="AS59" s="14"/>
    </row>
    <row r="60" spans="1:53" ht="13.8" x14ac:dyDescent="0.25">
      <c r="A60" s="1"/>
      <c r="B60" s="1"/>
      <c r="C60" s="1"/>
      <c r="D60" s="1"/>
      <c r="E60" s="1"/>
      <c r="F60" s="6"/>
      <c r="G60" s="2"/>
      <c r="H60" s="3"/>
      <c r="I60" s="12"/>
      <c r="J60" s="16"/>
      <c r="K60" s="19"/>
      <c r="L60" s="12"/>
      <c r="M60" s="12"/>
      <c r="O60" s="14"/>
      <c r="P60" s="14"/>
      <c r="Q60" s="14"/>
      <c r="R60" s="14"/>
      <c r="S60" s="14"/>
      <c r="T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</row>
    <row r="61" spans="1:53" ht="13.8" x14ac:dyDescent="0.25">
      <c r="A61" s="1"/>
      <c r="B61" s="1"/>
      <c r="C61" s="1"/>
      <c r="D61" s="1"/>
      <c r="F61" s="6"/>
      <c r="G61" s="2"/>
      <c r="H61" s="3"/>
      <c r="I61" s="12"/>
      <c r="J61" s="16"/>
      <c r="K61" s="19"/>
      <c r="L61" s="12"/>
      <c r="M61" s="12"/>
      <c r="O61" s="14"/>
      <c r="P61" s="14"/>
      <c r="Q61" s="14"/>
      <c r="R61" s="14"/>
      <c r="S61" s="14"/>
      <c r="T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</row>
    <row r="62" spans="1:53" ht="13.2" x14ac:dyDescent="0.25">
      <c r="G62" s="2"/>
      <c r="H62" s="3" t="s">
        <v>122</v>
      </c>
      <c r="I62" s="12"/>
    </row>
    <row r="63" spans="1:53" ht="13.2" x14ac:dyDescent="0.25">
      <c r="G63" s="2"/>
      <c r="H63" s="1" t="s">
        <v>248</v>
      </c>
      <c r="I63" s="12"/>
    </row>
    <row r="64" spans="1:53" ht="13.2" x14ac:dyDescent="0.25">
      <c r="G64" s="2"/>
      <c r="H64" s="3"/>
    </row>
    <row r="65" spans="7:8" ht="13.2" x14ac:dyDescent="0.25">
      <c r="G65" s="2"/>
      <c r="H65" s="3"/>
    </row>
    <row r="66" spans="7:8" ht="13.2" x14ac:dyDescent="0.25">
      <c r="G66" s="2"/>
      <c r="H66" s="3"/>
    </row>
    <row r="67" spans="7:8" ht="13.2" x14ac:dyDescent="0.25">
      <c r="G67" s="2"/>
      <c r="H67" s="3"/>
    </row>
    <row r="68" spans="7:8" ht="13.2" x14ac:dyDescent="0.25">
      <c r="G68" s="2"/>
      <c r="H68" s="3"/>
    </row>
    <row r="69" spans="7:8" ht="13.2" x14ac:dyDescent="0.25">
      <c r="G69" s="2"/>
      <c r="H69" s="3"/>
    </row>
    <row r="70" spans="7:8" ht="13.2" x14ac:dyDescent="0.25">
      <c r="G70" s="2"/>
      <c r="H70" s="3"/>
    </row>
    <row r="71" spans="7:8" ht="13.2" x14ac:dyDescent="0.25">
      <c r="G71" s="2"/>
      <c r="H71" s="3"/>
    </row>
    <row r="72" spans="7:8" ht="13.2" x14ac:dyDescent="0.25">
      <c r="G72" s="2"/>
      <c r="H72" s="3"/>
    </row>
    <row r="73" spans="7:8" ht="13.2" x14ac:dyDescent="0.25">
      <c r="G73" s="2"/>
      <c r="H73" s="3"/>
    </row>
    <row r="74" spans="7:8" ht="13.2" x14ac:dyDescent="0.25">
      <c r="G74" s="2"/>
      <c r="H74" s="3"/>
    </row>
    <row r="75" spans="7:8" ht="13.2" x14ac:dyDescent="0.25">
      <c r="G75" s="2"/>
      <c r="H75" s="3"/>
    </row>
    <row r="76" spans="7:8" ht="13.2" x14ac:dyDescent="0.25">
      <c r="G76" s="2"/>
      <c r="H76" s="3"/>
    </row>
    <row r="77" spans="7:8" ht="13.2" x14ac:dyDescent="0.25">
      <c r="G77" s="2"/>
      <c r="H77" s="3"/>
    </row>
    <row r="78" spans="7:8" ht="13.2" x14ac:dyDescent="0.25">
      <c r="G78" s="2"/>
      <c r="H78" s="3"/>
    </row>
    <row r="79" spans="7:8" ht="13.2" x14ac:dyDescent="0.25">
      <c r="G79" s="2"/>
      <c r="H79" s="3"/>
    </row>
    <row r="80" spans="7:8" ht="13.2" x14ac:dyDescent="0.25">
      <c r="G80" s="2"/>
      <c r="H80" s="3"/>
    </row>
    <row r="81" spans="7:8" ht="13.2" x14ac:dyDescent="0.25">
      <c r="G81" s="2"/>
      <c r="H81" s="3"/>
    </row>
    <row r="82" spans="7:8" ht="13.2" x14ac:dyDescent="0.25">
      <c r="G82" s="2"/>
      <c r="H82" s="3"/>
    </row>
    <row r="83" spans="7:8" ht="13.2" x14ac:dyDescent="0.25">
      <c r="G83" s="2"/>
      <c r="H83" s="3"/>
    </row>
    <row r="84" spans="7:8" ht="13.2" x14ac:dyDescent="0.25">
      <c r="G84" s="2"/>
      <c r="H84" s="3"/>
    </row>
    <row r="85" spans="7:8" ht="13.2" x14ac:dyDescent="0.25">
      <c r="G85" s="2"/>
      <c r="H85" s="3"/>
    </row>
    <row r="86" spans="7:8" ht="13.2" x14ac:dyDescent="0.25">
      <c r="G86" s="2"/>
      <c r="H86" s="3"/>
    </row>
    <row r="87" spans="7:8" ht="13.2" x14ac:dyDescent="0.25">
      <c r="G87" s="2"/>
      <c r="H87" s="3"/>
    </row>
    <row r="88" spans="7:8" ht="13.2" x14ac:dyDescent="0.25">
      <c r="G88" s="2"/>
      <c r="H88" s="3"/>
    </row>
    <row r="89" spans="7:8" ht="13.2" x14ac:dyDescent="0.25">
      <c r="G89" s="2"/>
      <c r="H89" s="3"/>
    </row>
    <row r="90" spans="7:8" ht="13.2" x14ac:dyDescent="0.25">
      <c r="G90" s="2"/>
      <c r="H90" s="3"/>
    </row>
    <row r="91" spans="7:8" ht="13.2" x14ac:dyDescent="0.25">
      <c r="G91" s="2"/>
      <c r="H91" s="3"/>
    </row>
    <row r="92" spans="7:8" ht="13.2" x14ac:dyDescent="0.25">
      <c r="G92" s="2"/>
      <c r="H92" s="3"/>
    </row>
    <row r="93" spans="7:8" ht="13.2" x14ac:dyDescent="0.25">
      <c r="G93" s="2"/>
      <c r="H93" s="3"/>
    </row>
    <row r="94" spans="7:8" ht="13.2" x14ac:dyDescent="0.25">
      <c r="G94" s="2"/>
      <c r="H94" s="3"/>
    </row>
    <row r="95" spans="7:8" ht="13.2" x14ac:dyDescent="0.25">
      <c r="G95" s="2"/>
      <c r="H95" s="3"/>
    </row>
    <row r="96" spans="7:8" ht="13.2" x14ac:dyDescent="0.25">
      <c r="G96" s="2"/>
      <c r="H96" s="3"/>
    </row>
    <row r="97" spans="7:8" ht="13.2" x14ac:dyDescent="0.25">
      <c r="G97" s="2"/>
      <c r="H97" s="3"/>
    </row>
    <row r="98" spans="7:8" ht="13.2" x14ac:dyDescent="0.25">
      <c r="G98" s="2"/>
      <c r="H98" s="3"/>
    </row>
    <row r="99" spans="7:8" ht="13.2" x14ac:dyDescent="0.25">
      <c r="G99" s="2"/>
      <c r="H99" s="3"/>
    </row>
    <row r="100" spans="7:8" ht="13.2" x14ac:dyDescent="0.25">
      <c r="G100" s="2"/>
      <c r="H100" s="3"/>
    </row>
    <row r="101" spans="7:8" ht="13.2" x14ac:dyDescent="0.25">
      <c r="G101" s="2"/>
      <c r="H101" s="3"/>
    </row>
    <row r="102" spans="7:8" ht="13.2" x14ac:dyDescent="0.25">
      <c r="G102" s="2"/>
      <c r="H102" s="3"/>
    </row>
    <row r="103" spans="7:8" ht="13.2" x14ac:dyDescent="0.25">
      <c r="G103" s="2"/>
      <c r="H103" s="3"/>
    </row>
    <row r="104" spans="7:8" ht="13.2" x14ac:dyDescent="0.25">
      <c r="G104" s="2"/>
      <c r="H104" s="3"/>
    </row>
    <row r="105" spans="7:8" ht="13.2" x14ac:dyDescent="0.25">
      <c r="G105" s="2"/>
      <c r="H105" s="3"/>
    </row>
    <row r="106" spans="7:8" ht="13.2" x14ac:dyDescent="0.25">
      <c r="G106" s="2"/>
      <c r="H106" s="3"/>
    </row>
    <row r="107" spans="7:8" ht="13.2" x14ac:dyDescent="0.25">
      <c r="G107" s="2"/>
      <c r="H107" s="3"/>
    </row>
    <row r="108" spans="7:8" ht="13.2" x14ac:dyDescent="0.25">
      <c r="G108" s="2"/>
      <c r="H108" s="3"/>
    </row>
    <row r="109" spans="7:8" ht="13.2" x14ac:dyDescent="0.25">
      <c r="G109" s="2"/>
      <c r="H109" s="3"/>
    </row>
    <row r="110" spans="7:8" ht="13.2" x14ac:dyDescent="0.25">
      <c r="G110" s="2"/>
      <c r="H110" s="3"/>
    </row>
    <row r="111" spans="7:8" ht="13.2" x14ac:dyDescent="0.25">
      <c r="G111" s="2"/>
      <c r="H111" s="3"/>
    </row>
    <row r="112" spans="7:8" ht="13.2" x14ac:dyDescent="0.25">
      <c r="G112" s="2"/>
      <c r="H112" s="3"/>
    </row>
    <row r="113" spans="7:8" ht="13.2" x14ac:dyDescent="0.25">
      <c r="G113" s="2"/>
      <c r="H113" s="3"/>
    </row>
    <row r="114" spans="7:8" ht="13.2" x14ac:dyDescent="0.25">
      <c r="G114" s="2"/>
      <c r="H114" s="3"/>
    </row>
    <row r="115" spans="7:8" ht="13.2" x14ac:dyDescent="0.25">
      <c r="G115" s="2"/>
      <c r="H115" s="3"/>
    </row>
    <row r="116" spans="7:8" ht="13.2" x14ac:dyDescent="0.25">
      <c r="G116" s="2"/>
      <c r="H116" s="3"/>
    </row>
    <row r="117" spans="7:8" ht="13.2" x14ac:dyDescent="0.25">
      <c r="G117" s="2"/>
      <c r="H117" s="3"/>
    </row>
    <row r="118" spans="7:8" ht="13.2" x14ac:dyDescent="0.25">
      <c r="G118" s="2"/>
      <c r="H118" s="3"/>
    </row>
    <row r="119" spans="7:8" ht="13.2" x14ac:dyDescent="0.25">
      <c r="G119" s="2"/>
      <c r="H119" s="3"/>
    </row>
    <row r="120" spans="7:8" ht="13.2" x14ac:dyDescent="0.25">
      <c r="G120" s="2"/>
      <c r="H120" s="3"/>
    </row>
    <row r="121" spans="7:8" ht="13.2" x14ac:dyDescent="0.25">
      <c r="G121" s="2"/>
      <c r="H121" s="3"/>
    </row>
    <row r="122" spans="7:8" ht="13.2" x14ac:dyDescent="0.25">
      <c r="G122" s="2"/>
      <c r="H122" s="3"/>
    </row>
    <row r="123" spans="7:8" ht="13.2" x14ac:dyDescent="0.25">
      <c r="G123" s="2"/>
      <c r="H123" s="3"/>
    </row>
    <row r="124" spans="7:8" ht="13.2" x14ac:dyDescent="0.25">
      <c r="G124" s="2"/>
      <c r="H124" s="3"/>
    </row>
    <row r="125" spans="7:8" ht="13.2" x14ac:dyDescent="0.25">
      <c r="G125" s="2"/>
      <c r="H125" s="3"/>
    </row>
    <row r="126" spans="7:8" ht="13.2" x14ac:dyDescent="0.25">
      <c r="G126" s="2"/>
      <c r="H126" s="3"/>
    </row>
    <row r="127" spans="7:8" ht="13.2" x14ac:dyDescent="0.25">
      <c r="G127" s="2"/>
      <c r="H127" s="3"/>
    </row>
    <row r="128" spans="7:8" ht="13.2" x14ac:dyDescent="0.25">
      <c r="G128" s="2"/>
      <c r="H128" s="3"/>
    </row>
    <row r="129" spans="7:8" ht="13.2" x14ac:dyDescent="0.25">
      <c r="G129" s="2"/>
      <c r="H129" s="3"/>
    </row>
    <row r="130" spans="7:8" ht="13.2" x14ac:dyDescent="0.25">
      <c r="G130" s="2"/>
      <c r="H130" s="3"/>
    </row>
    <row r="131" spans="7:8" ht="13.2" x14ac:dyDescent="0.25">
      <c r="G131" s="2"/>
      <c r="H131" s="3"/>
    </row>
    <row r="132" spans="7:8" ht="13.2" x14ac:dyDescent="0.25">
      <c r="G132" s="2"/>
      <c r="H132" s="3"/>
    </row>
    <row r="133" spans="7:8" ht="13.2" x14ac:dyDescent="0.25">
      <c r="G133" s="2"/>
      <c r="H133" s="3"/>
    </row>
    <row r="134" spans="7:8" ht="13.2" x14ac:dyDescent="0.25">
      <c r="G134" s="2"/>
      <c r="H134" s="3"/>
    </row>
    <row r="135" spans="7:8" ht="13.2" x14ac:dyDescent="0.25">
      <c r="G135" s="2"/>
      <c r="H135" s="3"/>
    </row>
    <row r="136" spans="7:8" ht="13.2" x14ac:dyDescent="0.25">
      <c r="G136" s="2"/>
      <c r="H136" s="3"/>
    </row>
    <row r="137" spans="7:8" ht="13.2" x14ac:dyDescent="0.25">
      <c r="G137" s="2"/>
      <c r="H137" s="3"/>
    </row>
    <row r="138" spans="7:8" ht="13.2" x14ac:dyDescent="0.25">
      <c r="G138" s="2"/>
      <c r="H138" s="3"/>
    </row>
    <row r="139" spans="7:8" ht="13.2" x14ac:dyDescent="0.25">
      <c r="G139" s="2"/>
      <c r="H139" s="3"/>
    </row>
    <row r="140" spans="7:8" ht="13.2" x14ac:dyDescent="0.25">
      <c r="G140" s="2"/>
      <c r="H140" s="3"/>
    </row>
    <row r="141" spans="7:8" ht="13.2" x14ac:dyDescent="0.25">
      <c r="G141" s="2"/>
      <c r="H141" s="3"/>
    </row>
    <row r="142" spans="7:8" ht="13.2" x14ac:dyDescent="0.25">
      <c r="G142" s="2"/>
      <c r="H142" s="3"/>
    </row>
    <row r="143" spans="7:8" ht="13.2" x14ac:dyDescent="0.25">
      <c r="G143" s="2"/>
      <c r="H143" s="3"/>
    </row>
    <row r="144" spans="7:8" ht="13.2" x14ac:dyDescent="0.25">
      <c r="G144" s="2"/>
      <c r="H144" s="3"/>
    </row>
    <row r="145" spans="7:8" ht="13.2" x14ac:dyDescent="0.25">
      <c r="G145" s="2"/>
      <c r="H145" s="3"/>
    </row>
    <row r="146" spans="7:8" ht="13.2" x14ac:dyDescent="0.25">
      <c r="G146" s="2"/>
      <c r="H146" s="3"/>
    </row>
    <row r="147" spans="7:8" ht="13.2" x14ac:dyDescent="0.25">
      <c r="G147" s="2"/>
      <c r="H147" s="3"/>
    </row>
    <row r="148" spans="7:8" ht="13.2" x14ac:dyDescent="0.25">
      <c r="G148" s="2"/>
      <c r="H148" s="3"/>
    </row>
    <row r="149" spans="7:8" ht="13.2" x14ac:dyDescent="0.25">
      <c r="G149" s="2"/>
      <c r="H149" s="3"/>
    </row>
    <row r="150" spans="7:8" ht="13.2" x14ac:dyDescent="0.25">
      <c r="G150" s="2"/>
      <c r="H150" s="3"/>
    </row>
    <row r="151" spans="7:8" ht="13.2" x14ac:dyDescent="0.25">
      <c r="G151" s="2"/>
      <c r="H151" s="3"/>
    </row>
    <row r="152" spans="7:8" ht="13.2" x14ac:dyDescent="0.25">
      <c r="G152" s="2"/>
      <c r="H152" s="3"/>
    </row>
    <row r="153" spans="7:8" ht="13.2" x14ac:dyDescent="0.25">
      <c r="G153" s="2"/>
      <c r="H153" s="3"/>
    </row>
    <row r="154" spans="7:8" ht="13.2" x14ac:dyDescent="0.25">
      <c r="G154" s="2"/>
      <c r="H154" s="3"/>
    </row>
    <row r="155" spans="7:8" ht="13.2" x14ac:dyDescent="0.25">
      <c r="G155" s="2"/>
      <c r="H155" s="3"/>
    </row>
    <row r="156" spans="7:8" ht="13.2" x14ac:dyDescent="0.25">
      <c r="G156" s="2"/>
      <c r="H156" s="3"/>
    </row>
    <row r="157" spans="7:8" ht="13.2" x14ac:dyDescent="0.25">
      <c r="G157" s="2"/>
      <c r="H157" s="3"/>
    </row>
    <row r="158" spans="7:8" ht="13.2" x14ac:dyDescent="0.25">
      <c r="G158" s="2"/>
      <c r="H158" s="3"/>
    </row>
    <row r="159" spans="7:8" ht="13.2" x14ac:dyDescent="0.25">
      <c r="G159" s="2"/>
      <c r="H159" s="3"/>
    </row>
    <row r="160" spans="7:8" ht="13.2" x14ac:dyDescent="0.25">
      <c r="G160" s="2"/>
      <c r="H160" s="3"/>
    </row>
    <row r="161" spans="7:8" ht="13.2" x14ac:dyDescent="0.25">
      <c r="G161" s="2"/>
      <c r="H161" s="3"/>
    </row>
    <row r="162" spans="7:8" ht="13.2" x14ac:dyDescent="0.25">
      <c r="G162" s="2"/>
      <c r="H162" s="3"/>
    </row>
    <row r="163" spans="7:8" ht="13.2" x14ac:dyDescent="0.25">
      <c r="G163" s="2"/>
      <c r="H163" s="3"/>
    </row>
    <row r="164" spans="7:8" ht="13.2" x14ac:dyDescent="0.25">
      <c r="G164" s="2"/>
      <c r="H164" s="3"/>
    </row>
    <row r="165" spans="7:8" ht="13.2" x14ac:dyDescent="0.25">
      <c r="G165" s="2"/>
      <c r="H165" s="3"/>
    </row>
    <row r="166" spans="7:8" ht="13.2" x14ac:dyDescent="0.25">
      <c r="G166" s="2"/>
      <c r="H166" s="3"/>
    </row>
    <row r="167" spans="7:8" ht="13.2" x14ac:dyDescent="0.25">
      <c r="G167" s="2"/>
      <c r="H167" s="3"/>
    </row>
    <row r="168" spans="7:8" ht="13.2" x14ac:dyDescent="0.25">
      <c r="G168" s="2"/>
      <c r="H168" s="3"/>
    </row>
    <row r="169" spans="7:8" ht="13.2" x14ac:dyDescent="0.25">
      <c r="G169" s="2"/>
      <c r="H169" s="3"/>
    </row>
    <row r="170" spans="7:8" ht="13.2" x14ac:dyDescent="0.25">
      <c r="G170" s="2"/>
      <c r="H170" s="3"/>
    </row>
    <row r="171" spans="7:8" ht="13.2" x14ac:dyDescent="0.25">
      <c r="G171" s="2"/>
      <c r="H171" s="3"/>
    </row>
    <row r="172" spans="7:8" ht="13.2" x14ac:dyDescent="0.25">
      <c r="G172" s="2"/>
      <c r="H172" s="3"/>
    </row>
    <row r="173" spans="7:8" ht="13.2" x14ac:dyDescent="0.25">
      <c r="G173" s="2"/>
      <c r="H173" s="3"/>
    </row>
    <row r="174" spans="7:8" ht="13.2" x14ac:dyDescent="0.25">
      <c r="G174" s="2"/>
      <c r="H174" s="3"/>
    </row>
    <row r="175" spans="7:8" ht="13.2" x14ac:dyDescent="0.25">
      <c r="G175" s="2"/>
      <c r="H175" s="3"/>
    </row>
    <row r="176" spans="7:8" ht="13.2" x14ac:dyDescent="0.25">
      <c r="G176" s="2"/>
      <c r="H176" s="3"/>
    </row>
    <row r="177" spans="7:8" ht="13.2" x14ac:dyDescent="0.25">
      <c r="G177" s="2"/>
      <c r="H177" s="3"/>
    </row>
    <row r="178" spans="7:8" ht="13.2" x14ac:dyDescent="0.25">
      <c r="G178" s="2"/>
      <c r="H178" s="3"/>
    </row>
    <row r="179" spans="7:8" ht="13.2" x14ac:dyDescent="0.25">
      <c r="G179" s="2"/>
      <c r="H179" s="3"/>
    </row>
    <row r="180" spans="7:8" ht="13.2" x14ac:dyDescent="0.25">
      <c r="G180" s="2"/>
      <c r="H180" s="3"/>
    </row>
    <row r="181" spans="7:8" ht="13.2" x14ac:dyDescent="0.25">
      <c r="G181" s="2"/>
      <c r="H181" s="3"/>
    </row>
    <row r="182" spans="7:8" ht="13.2" x14ac:dyDescent="0.25">
      <c r="G182" s="2"/>
      <c r="H182" s="3"/>
    </row>
    <row r="183" spans="7:8" ht="13.2" x14ac:dyDescent="0.25">
      <c r="G183" s="2"/>
      <c r="H183" s="3"/>
    </row>
    <row r="184" spans="7:8" ht="13.2" x14ac:dyDescent="0.25">
      <c r="G184" s="2"/>
      <c r="H184" s="3"/>
    </row>
    <row r="185" spans="7:8" ht="13.2" x14ac:dyDescent="0.25">
      <c r="G185" s="2"/>
      <c r="H185" s="3"/>
    </row>
    <row r="186" spans="7:8" ht="13.2" x14ac:dyDescent="0.25">
      <c r="G186" s="2"/>
      <c r="H186" s="3"/>
    </row>
    <row r="187" spans="7:8" ht="13.2" x14ac:dyDescent="0.25">
      <c r="G187" s="2"/>
      <c r="H187" s="3"/>
    </row>
    <row r="188" spans="7:8" ht="13.2" x14ac:dyDescent="0.25">
      <c r="G188" s="2"/>
      <c r="H188" s="3"/>
    </row>
    <row r="189" spans="7:8" ht="13.2" x14ac:dyDescent="0.25">
      <c r="G189" s="2"/>
      <c r="H189" s="3"/>
    </row>
    <row r="190" spans="7:8" ht="13.2" x14ac:dyDescent="0.25">
      <c r="G190" s="2"/>
      <c r="H190" s="3"/>
    </row>
    <row r="191" spans="7:8" ht="13.2" x14ac:dyDescent="0.25">
      <c r="G191" s="2"/>
      <c r="H191" s="3"/>
    </row>
    <row r="192" spans="7:8" ht="13.2" x14ac:dyDescent="0.25">
      <c r="G192" s="2"/>
      <c r="H192" s="3"/>
    </row>
    <row r="193" spans="7:8" ht="13.2" x14ac:dyDescent="0.25">
      <c r="G193" s="2"/>
      <c r="H193" s="3"/>
    </row>
    <row r="194" spans="7:8" ht="13.2" x14ac:dyDescent="0.25">
      <c r="G194" s="2"/>
      <c r="H194" s="3"/>
    </row>
    <row r="195" spans="7:8" ht="13.2" x14ac:dyDescent="0.25">
      <c r="G195" s="2"/>
      <c r="H195" s="3"/>
    </row>
    <row r="196" spans="7:8" ht="13.2" x14ac:dyDescent="0.25">
      <c r="G196" s="2"/>
      <c r="H196" s="3"/>
    </row>
    <row r="197" spans="7:8" ht="13.2" x14ac:dyDescent="0.25">
      <c r="G197" s="2"/>
      <c r="H197" s="3"/>
    </row>
    <row r="198" spans="7:8" ht="13.2" x14ac:dyDescent="0.25">
      <c r="G198" s="2"/>
      <c r="H198" s="3"/>
    </row>
    <row r="199" spans="7:8" ht="13.2" x14ac:dyDescent="0.25">
      <c r="G199" s="2"/>
      <c r="H199" s="3"/>
    </row>
    <row r="200" spans="7:8" ht="13.2" x14ac:dyDescent="0.25">
      <c r="G200" s="2"/>
      <c r="H200" s="3"/>
    </row>
    <row r="201" spans="7:8" ht="13.2" x14ac:dyDescent="0.25">
      <c r="G201" s="2"/>
      <c r="H201" s="3"/>
    </row>
    <row r="202" spans="7:8" ht="13.2" x14ac:dyDescent="0.25">
      <c r="G202" s="2"/>
      <c r="H202" s="3"/>
    </row>
    <row r="203" spans="7:8" ht="13.2" x14ac:dyDescent="0.25">
      <c r="G203" s="2"/>
      <c r="H203" s="3"/>
    </row>
    <row r="204" spans="7:8" ht="13.2" x14ac:dyDescent="0.25">
      <c r="G204" s="2"/>
      <c r="H204" s="3"/>
    </row>
    <row r="205" spans="7:8" ht="13.2" x14ac:dyDescent="0.25">
      <c r="G205" s="2"/>
      <c r="H205" s="3"/>
    </row>
    <row r="206" spans="7:8" ht="13.2" x14ac:dyDescent="0.25">
      <c r="G206" s="2"/>
      <c r="H206" s="3"/>
    </row>
    <row r="207" spans="7:8" ht="13.2" x14ac:dyDescent="0.25">
      <c r="G207" s="2"/>
      <c r="H207" s="3"/>
    </row>
    <row r="208" spans="7:8" ht="13.2" x14ac:dyDescent="0.25">
      <c r="G208" s="2"/>
      <c r="H208" s="3"/>
    </row>
    <row r="209" spans="7:8" ht="13.2" x14ac:dyDescent="0.25">
      <c r="G209" s="2"/>
      <c r="H209" s="3"/>
    </row>
    <row r="210" spans="7:8" ht="13.2" x14ac:dyDescent="0.25">
      <c r="G210" s="2"/>
      <c r="H210" s="3"/>
    </row>
    <row r="211" spans="7:8" ht="13.2" x14ac:dyDescent="0.25">
      <c r="G211" s="2"/>
      <c r="H211" s="3"/>
    </row>
    <row r="212" spans="7:8" ht="13.2" x14ac:dyDescent="0.25">
      <c r="G212" s="2"/>
      <c r="H212" s="3"/>
    </row>
    <row r="213" spans="7:8" ht="13.2" x14ac:dyDescent="0.25">
      <c r="G213" s="2"/>
      <c r="H213" s="3"/>
    </row>
    <row r="214" spans="7:8" ht="13.2" x14ac:dyDescent="0.25">
      <c r="G214" s="2"/>
      <c r="H214" s="3"/>
    </row>
    <row r="215" spans="7:8" ht="13.2" x14ac:dyDescent="0.25">
      <c r="G215" s="2"/>
      <c r="H215" s="3"/>
    </row>
    <row r="216" spans="7:8" ht="13.2" x14ac:dyDescent="0.25">
      <c r="G216" s="2"/>
      <c r="H216" s="3"/>
    </row>
    <row r="217" spans="7:8" ht="13.2" x14ac:dyDescent="0.25">
      <c r="G217" s="2"/>
      <c r="H217" s="3"/>
    </row>
    <row r="218" spans="7:8" ht="13.2" x14ac:dyDescent="0.25">
      <c r="G218" s="2"/>
      <c r="H218" s="3"/>
    </row>
    <row r="219" spans="7:8" ht="13.2" x14ac:dyDescent="0.25">
      <c r="G219" s="2"/>
      <c r="H219" s="3"/>
    </row>
    <row r="220" spans="7:8" ht="13.2" x14ac:dyDescent="0.25">
      <c r="G220" s="2"/>
      <c r="H220" s="3"/>
    </row>
    <row r="221" spans="7:8" ht="13.2" x14ac:dyDescent="0.25">
      <c r="G221" s="2"/>
      <c r="H221" s="3"/>
    </row>
    <row r="222" spans="7:8" ht="13.2" x14ac:dyDescent="0.25">
      <c r="G222" s="2"/>
      <c r="H222" s="3"/>
    </row>
    <row r="223" spans="7:8" ht="13.2" x14ac:dyDescent="0.25">
      <c r="G223" s="2"/>
      <c r="H223" s="3"/>
    </row>
    <row r="224" spans="7:8" ht="13.2" x14ac:dyDescent="0.25">
      <c r="G224" s="2"/>
      <c r="H224" s="3"/>
    </row>
    <row r="225" spans="7:8" ht="13.2" x14ac:dyDescent="0.25">
      <c r="G225" s="2"/>
      <c r="H225" s="3"/>
    </row>
    <row r="226" spans="7:8" ht="13.2" x14ac:dyDescent="0.25">
      <c r="G226" s="2"/>
      <c r="H226" s="3"/>
    </row>
    <row r="227" spans="7:8" ht="13.2" x14ac:dyDescent="0.25">
      <c r="G227" s="2"/>
      <c r="H227" s="3"/>
    </row>
    <row r="228" spans="7:8" ht="13.2" x14ac:dyDescent="0.25">
      <c r="G228" s="2"/>
      <c r="H228" s="3"/>
    </row>
    <row r="229" spans="7:8" ht="13.2" x14ac:dyDescent="0.25">
      <c r="G229" s="2"/>
      <c r="H229" s="3"/>
    </row>
    <row r="230" spans="7:8" ht="13.2" x14ac:dyDescent="0.25">
      <c r="G230" s="2"/>
      <c r="H230" s="3"/>
    </row>
    <row r="231" spans="7:8" ht="13.2" x14ac:dyDescent="0.25">
      <c r="G231" s="2"/>
      <c r="H231" s="3"/>
    </row>
    <row r="232" spans="7:8" ht="13.2" x14ac:dyDescent="0.25">
      <c r="G232" s="2"/>
      <c r="H232" s="3"/>
    </row>
    <row r="233" spans="7:8" ht="13.2" x14ac:dyDescent="0.25">
      <c r="G233" s="2"/>
      <c r="H233" s="3"/>
    </row>
    <row r="234" spans="7:8" ht="13.2" x14ac:dyDescent="0.25">
      <c r="G234" s="2"/>
      <c r="H234" s="3"/>
    </row>
    <row r="235" spans="7:8" ht="13.2" x14ac:dyDescent="0.25">
      <c r="G235" s="2"/>
      <c r="H235" s="3"/>
    </row>
    <row r="236" spans="7:8" ht="13.2" x14ac:dyDescent="0.25">
      <c r="G236" s="2"/>
      <c r="H236" s="3"/>
    </row>
    <row r="237" spans="7:8" ht="13.2" x14ac:dyDescent="0.25">
      <c r="G237" s="2"/>
      <c r="H237" s="3"/>
    </row>
    <row r="238" spans="7:8" ht="13.2" x14ac:dyDescent="0.25">
      <c r="G238" s="2"/>
      <c r="H238" s="3"/>
    </row>
    <row r="239" spans="7:8" ht="13.2" x14ac:dyDescent="0.25">
      <c r="G239" s="2"/>
      <c r="H239" s="3"/>
    </row>
    <row r="240" spans="7:8" ht="13.2" x14ac:dyDescent="0.25">
      <c r="G240" s="2"/>
      <c r="H240" s="3"/>
    </row>
    <row r="241" spans="7:8" ht="13.2" x14ac:dyDescent="0.25">
      <c r="G241" s="2"/>
      <c r="H241" s="3"/>
    </row>
    <row r="242" spans="7:8" ht="13.2" x14ac:dyDescent="0.25">
      <c r="G242" s="2"/>
      <c r="H242" s="3"/>
    </row>
    <row r="243" spans="7:8" ht="13.2" x14ac:dyDescent="0.25">
      <c r="G243" s="2"/>
      <c r="H243" s="3"/>
    </row>
    <row r="244" spans="7:8" ht="13.2" x14ac:dyDescent="0.25">
      <c r="G244" s="2"/>
      <c r="H244" s="3"/>
    </row>
    <row r="245" spans="7:8" ht="13.2" x14ac:dyDescent="0.25">
      <c r="G245" s="2"/>
      <c r="H245" s="3"/>
    </row>
    <row r="246" spans="7:8" ht="13.2" x14ac:dyDescent="0.25">
      <c r="G246" s="2"/>
      <c r="H246" s="3"/>
    </row>
    <row r="247" spans="7:8" ht="13.2" x14ac:dyDescent="0.25">
      <c r="G247" s="2"/>
      <c r="H247" s="3"/>
    </row>
    <row r="248" spans="7:8" ht="13.2" x14ac:dyDescent="0.25">
      <c r="G248" s="2"/>
      <c r="H248" s="3"/>
    </row>
    <row r="249" spans="7:8" ht="13.2" x14ac:dyDescent="0.25">
      <c r="G249" s="2"/>
      <c r="H249" s="3"/>
    </row>
    <row r="250" spans="7:8" ht="13.2" x14ac:dyDescent="0.25">
      <c r="G250" s="2"/>
      <c r="H250" s="3"/>
    </row>
    <row r="251" spans="7:8" ht="13.2" x14ac:dyDescent="0.25">
      <c r="G251" s="2"/>
      <c r="H251" s="3"/>
    </row>
    <row r="252" spans="7:8" ht="13.2" x14ac:dyDescent="0.25">
      <c r="G252" s="2"/>
      <c r="H252" s="3"/>
    </row>
    <row r="253" spans="7:8" ht="13.2" x14ac:dyDescent="0.25">
      <c r="G253" s="2"/>
      <c r="H253" s="3"/>
    </row>
    <row r="254" spans="7:8" ht="13.2" x14ac:dyDescent="0.25">
      <c r="G254" s="2"/>
      <c r="H254" s="3"/>
    </row>
    <row r="255" spans="7:8" ht="13.2" x14ac:dyDescent="0.25">
      <c r="G255" s="2"/>
      <c r="H255" s="3"/>
    </row>
    <row r="256" spans="7:8" ht="13.2" x14ac:dyDescent="0.25">
      <c r="G256" s="2"/>
      <c r="H256" s="3"/>
    </row>
    <row r="257" spans="7:8" ht="13.2" x14ac:dyDescent="0.25">
      <c r="G257" s="2"/>
      <c r="H257" s="3"/>
    </row>
    <row r="258" spans="7:8" ht="13.2" x14ac:dyDescent="0.25">
      <c r="G258" s="2"/>
      <c r="H258" s="3"/>
    </row>
    <row r="259" spans="7:8" ht="13.2" x14ac:dyDescent="0.25">
      <c r="G259" s="2"/>
      <c r="H259" s="3"/>
    </row>
    <row r="260" spans="7:8" ht="13.2" x14ac:dyDescent="0.25">
      <c r="G260" s="2"/>
      <c r="H260" s="3"/>
    </row>
    <row r="261" spans="7:8" ht="13.2" x14ac:dyDescent="0.25">
      <c r="G261" s="2"/>
      <c r="H261" s="3"/>
    </row>
    <row r="262" spans="7:8" ht="13.2" x14ac:dyDescent="0.25">
      <c r="G262" s="2"/>
      <c r="H262" s="3"/>
    </row>
    <row r="263" spans="7:8" ht="13.2" x14ac:dyDescent="0.25">
      <c r="G263" s="2"/>
      <c r="H263" s="3"/>
    </row>
    <row r="264" spans="7:8" ht="13.2" x14ac:dyDescent="0.25">
      <c r="G264" s="2"/>
      <c r="H264" s="3"/>
    </row>
    <row r="265" spans="7:8" ht="13.2" x14ac:dyDescent="0.25">
      <c r="G265" s="2"/>
      <c r="H265" s="3"/>
    </row>
    <row r="266" spans="7:8" ht="13.2" x14ac:dyDescent="0.25">
      <c r="G266" s="2"/>
      <c r="H266" s="3"/>
    </row>
    <row r="267" spans="7:8" ht="13.2" x14ac:dyDescent="0.25">
      <c r="G267" s="2"/>
      <c r="H267" s="3"/>
    </row>
    <row r="268" spans="7:8" ht="13.2" x14ac:dyDescent="0.25">
      <c r="G268" s="2"/>
      <c r="H268" s="3"/>
    </row>
    <row r="269" spans="7:8" ht="13.2" x14ac:dyDescent="0.25">
      <c r="G269" s="2"/>
      <c r="H269" s="3"/>
    </row>
    <row r="270" spans="7:8" ht="13.2" x14ac:dyDescent="0.25">
      <c r="G270" s="2"/>
      <c r="H270" s="3"/>
    </row>
    <row r="271" spans="7:8" ht="13.2" x14ac:dyDescent="0.25">
      <c r="G271" s="2"/>
      <c r="H271" s="3"/>
    </row>
    <row r="272" spans="7:8" ht="13.2" x14ac:dyDescent="0.25">
      <c r="G272" s="2"/>
      <c r="H272" s="3"/>
    </row>
    <row r="273" spans="7:8" ht="13.2" x14ac:dyDescent="0.25">
      <c r="G273" s="2"/>
      <c r="H273" s="3"/>
    </row>
    <row r="274" spans="7:8" ht="13.2" x14ac:dyDescent="0.25">
      <c r="G274" s="2"/>
      <c r="H274" s="3"/>
    </row>
    <row r="275" spans="7:8" ht="13.2" x14ac:dyDescent="0.25">
      <c r="G275" s="2"/>
      <c r="H275" s="3"/>
    </row>
    <row r="276" spans="7:8" ht="13.2" x14ac:dyDescent="0.25">
      <c r="G276" s="2"/>
      <c r="H276" s="3"/>
    </row>
    <row r="277" spans="7:8" ht="13.2" x14ac:dyDescent="0.25">
      <c r="G277" s="2"/>
      <c r="H277" s="3"/>
    </row>
    <row r="278" spans="7:8" ht="13.2" x14ac:dyDescent="0.25">
      <c r="G278" s="2"/>
      <c r="H278" s="3"/>
    </row>
    <row r="279" spans="7:8" ht="13.2" x14ac:dyDescent="0.25">
      <c r="G279" s="2"/>
      <c r="H279" s="3"/>
    </row>
    <row r="280" spans="7:8" ht="13.2" x14ac:dyDescent="0.25">
      <c r="G280" s="2"/>
      <c r="H280" s="3"/>
    </row>
    <row r="281" spans="7:8" ht="13.2" x14ac:dyDescent="0.25">
      <c r="G281" s="2"/>
      <c r="H281" s="3"/>
    </row>
    <row r="282" spans="7:8" ht="13.2" x14ac:dyDescent="0.25">
      <c r="G282" s="2"/>
      <c r="H282" s="3"/>
    </row>
    <row r="283" spans="7:8" ht="13.2" x14ac:dyDescent="0.25">
      <c r="G283" s="2"/>
      <c r="H283" s="3"/>
    </row>
    <row r="284" spans="7:8" ht="13.2" x14ac:dyDescent="0.25">
      <c r="G284" s="2"/>
      <c r="H284" s="3"/>
    </row>
    <row r="285" spans="7:8" ht="13.2" x14ac:dyDescent="0.25">
      <c r="G285" s="2"/>
      <c r="H285" s="3"/>
    </row>
    <row r="286" spans="7:8" ht="13.2" x14ac:dyDescent="0.25">
      <c r="G286" s="2"/>
      <c r="H286" s="3"/>
    </row>
    <row r="287" spans="7:8" ht="13.2" x14ac:dyDescent="0.25">
      <c r="G287" s="2"/>
      <c r="H287" s="3"/>
    </row>
    <row r="288" spans="7:8" ht="13.2" x14ac:dyDescent="0.25">
      <c r="G288" s="2"/>
      <c r="H288" s="3"/>
    </row>
    <row r="289" spans="7:8" ht="13.2" x14ac:dyDescent="0.25">
      <c r="G289" s="2"/>
      <c r="H289" s="3"/>
    </row>
    <row r="290" spans="7:8" ht="13.2" x14ac:dyDescent="0.25">
      <c r="G290" s="2"/>
      <c r="H290" s="3"/>
    </row>
    <row r="291" spans="7:8" ht="13.2" x14ac:dyDescent="0.25">
      <c r="G291" s="2"/>
      <c r="H291" s="3"/>
    </row>
    <row r="292" spans="7:8" ht="13.2" x14ac:dyDescent="0.25">
      <c r="G292" s="2"/>
      <c r="H292" s="3"/>
    </row>
    <row r="293" spans="7:8" ht="13.2" x14ac:dyDescent="0.25">
      <c r="G293" s="2"/>
      <c r="H293" s="3"/>
    </row>
    <row r="294" spans="7:8" ht="13.2" x14ac:dyDescent="0.25">
      <c r="G294" s="2"/>
      <c r="H294" s="3"/>
    </row>
    <row r="295" spans="7:8" ht="13.2" x14ac:dyDescent="0.25">
      <c r="G295" s="2"/>
      <c r="H295" s="3"/>
    </row>
    <row r="296" spans="7:8" ht="13.2" x14ac:dyDescent="0.25">
      <c r="G296" s="2"/>
      <c r="H296" s="3"/>
    </row>
    <row r="297" spans="7:8" ht="13.2" x14ac:dyDescent="0.25">
      <c r="G297" s="2"/>
      <c r="H297" s="3"/>
    </row>
    <row r="298" spans="7:8" ht="13.2" x14ac:dyDescent="0.25">
      <c r="G298" s="2"/>
      <c r="H298" s="3"/>
    </row>
    <row r="299" spans="7:8" ht="13.2" x14ac:dyDescent="0.25">
      <c r="G299" s="2"/>
      <c r="H299" s="3"/>
    </row>
    <row r="300" spans="7:8" ht="13.2" x14ac:dyDescent="0.25">
      <c r="G300" s="2"/>
      <c r="H300" s="3"/>
    </row>
    <row r="301" spans="7:8" ht="13.2" x14ac:dyDescent="0.25">
      <c r="G301" s="2"/>
      <c r="H301" s="3"/>
    </row>
    <row r="302" spans="7:8" ht="13.2" x14ac:dyDescent="0.25">
      <c r="G302" s="2"/>
      <c r="H302" s="3"/>
    </row>
    <row r="303" spans="7:8" ht="13.2" x14ac:dyDescent="0.25">
      <c r="G303" s="2"/>
      <c r="H303" s="3"/>
    </row>
    <row r="304" spans="7:8" ht="13.2" x14ac:dyDescent="0.25">
      <c r="G304" s="2"/>
      <c r="H304" s="3"/>
    </row>
    <row r="305" spans="7:8" ht="13.2" x14ac:dyDescent="0.25">
      <c r="G305" s="2"/>
      <c r="H305" s="3"/>
    </row>
    <row r="306" spans="7:8" ht="13.2" x14ac:dyDescent="0.25">
      <c r="G306" s="2"/>
      <c r="H306" s="3"/>
    </row>
    <row r="307" spans="7:8" ht="13.2" x14ac:dyDescent="0.25">
      <c r="G307" s="2"/>
      <c r="H307" s="3"/>
    </row>
    <row r="308" spans="7:8" ht="13.2" x14ac:dyDescent="0.25">
      <c r="G308" s="2"/>
      <c r="H308" s="3"/>
    </row>
    <row r="309" spans="7:8" ht="13.2" x14ac:dyDescent="0.25">
      <c r="G309" s="2"/>
      <c r="H309" s="3"/>
    </row>
    <row r="310" spans="7:8" ht="13.2" x14ac:dyDescent="0.25">
      <c r="G310" s="2"/>
      <c r="H310" s="3"/>
    </row>
    <row r="311" spans="7:8" ht="13.2" x14ac:dyDescent="0.25">
      <c r="G311" s="2"/>
      <c r="H311" s="3"/>
    </row>
    <row r="312" spans="7:8" ht="13.2" x14ac:dyDescent="0.25">
      <c r="G312" s="2"/>
      <c r="H312" s="3"/>
    </row>
    <row r="313" spans="7:8" ht="13.2" x14ac:dyDescent="0.25">
      <c r="G313" s="2"/>
      <c r="H313" s="3"/>
    </row>
    <row r="314" spans="7:8" ht="13.2" x14ac:dyDescent="0.25">
      <c r="G314" s="2"/>
      <c r="H314" s="3"/>
    </row>
    <row r="315" spans="7:8" ht="13.2" x14ac:dyDescent="0.25">
      <c r="G315" s="2"/>
      <c r="H315" s="3"/>
    </row>
    <row r="316" spans="7:8" ht="13.2" x14ac:dyDescent="0.25">
      <c r="G316" s="2"/>
      <c r="H316" s="3"/>
    </row>
    <row r="317" spans="7:8" ht="13.2" x14ac:dyDescent="0.25">
      <c r="G317" s="2"/>
      <c r="H317" s="3"/>
    </row>
    <row r="318" spans="7:8" ht="13.2" x14ac:dyDescent="0.25">
      <c r="G318" s="2"/>
      <c r="H318" s="3"/>
    </row>
    <row r="319" spans="7:8" ht="13.2" x14ac:dyDescent="0.25">
      <c r="G319" s="2"/>
      <c r="H319" s="3"/>
    </row>
    <row r="320" spans="7:8" ht="13.2" x14ac:dyDescent="0.25">
      <c r="G320" s="2"/>
      <c r="H320" s="3"/>
    </row>
    <row r="321" spans="7:8" ht="13.2" x14ac:dyDescent="0.25">
      <c r="G321" s="2"/>
      <c r="H321" s="3"/>
    </row>
    <row r="322" spans="7:8" ht="13.2" x14ac:dyDescent="0.25">
      <c r="G322" s="2"/>
      <c r="H322" s="3"/>
    </row>
    <row r="323" spans="7:8" ht="13.2" x14ac:dyDescent="0.25">
      <c r="G323" s="2"/>
      <c r="H323" s="3"/>
    </row>
    <row r="324" spans="7:8" ht="13.2" x14ac:dyDescent="0.25">
      <c r="G324" s="2"/>
      <c r="H324" s="3"/>
    </row>
    <row r="325" spans="7:8" ht="13.2" x14ac:dyDescent="0.25">
      <c r="G325" s="2"/>
      <c r="H325" s="3"/>
    </row>
    <row r="326" spans="7:8" ht="13.2" x14ac:dyDescent="0.25">
      <c r="G326" s="2"/>
      <c r="H326" s="3"/>
    </row>
    <row r="327" spans="7:8" ht="13.2" x14ac:dyDescent="0.25">
      <c r="G327" s="2"/>
      <c r="H327" s="3"/>
    </row>
    <row r="328" spans="7:8" ht="13.2" x14ac:dyDescent="0.25">
      <c r="G328" s="2"/>
      <c r="H328" s="3"/>
    </row>
    <row r="329" spans="7:8" ht="13.2" x14ac:dyDescent="0.25">
      <c r="G329" s="2"/>
      <c r="H329" s="3"/>
    </row>
    <row r="330" spans="7:8" ht="13.2" x14ac:dyDescent="0.25">
      <c r="G330" s="2"/>
      <c r="H330" s="3"/>
    </row>
    <row r="331" spans="7:8" ht="13.2" x14ac:dyDescent="0.25">
      <c r="G331" s="2"/>
      <c r="H331" s="3"/>
    </row>
    <row r="332" spans="7:8" ht="13.2" x14ac:dyDescent="0.25">
      <c r="G332" s="2"/>
      <c r="H332" s="3"/>
    </row>
    <row r="333" spans="7:8" ht="13.2" x14ac:dyDescent="0.25">
      <c r="G333" s="2"/>
      <c r="H333" s="3"/>
    </row>
    <row r="334" spans="7:8" ht="13.2" x14ac:dyDescent="0.25">
      <c r="G334" s="2"/>
      <c r="H334" s="3"/>
    </row>
    <row r="335" spans="7:8" ht="13.2" x14ac:dyDescent="0.25">
      <c r="G335" s="2"/>
      <c r="H335" s="3"/>
    </row>
    <row r="336" spans="7:8" ht="13.2" x14ac:dyDescent="0.25">
      <c r="G336" s="2"/>
      <c r="H336" s="3"/>
    </row>
    <row r="337" spans="7:8" ht="13.2" x14ac:dyDescent="0.25">
      <c r="G337" s="2"/>
      <c r="H337" s="3"/>
    </row>
    <row r="338" spans="7:8" ht="13.2" x14ac:dyDescent="0.25">
      <c r="G338" s="2"/>
      <c r="H338" s="3"/>
    </row>
    <row r="339" spans="7:8" ht="13.2" x14ac:dyDescent="0.25">
      <c r="G339" s="2"/>
      <c r="H339" s="3"/>
    </row>
    <row r="340" spans="7:8" ht="13.2" x14ac:dyDescent="0.25">
      <c r="G340" s="2"/>
      <c r="H340" s="3"/>
    </row>
    <row r="341" spans="7:8" ht="13.2" x14ac:dyDescent="0.25">
      <c r="G341" s="2"/>
      <c r="H341" s="3"/>
    </row>
    <row r="342" spans="7:8" ht="13.2" x14ac:dyDescent="0.25">
      <c r="G342" s="2"/>
      <c r="H342" s="3"/>
    </row>
    <row r="343" spans="7:8" ht="13.2" x14ac:dyDescent="0.25">
      <c r="G343" s="2"/>
      <c r="H343" s="3"/>
    </row>
    <row r="344" spans="7:8" ht="13.2" x14ac:dyDescent="0.25">
      <c r="G344" s="2"/>
      <c r="H344" s="3"/>
    </row>
    <row r="345" spans="7:8" ht="13.2" x14ac:dyDescent="0.25">
      <c r="G345" s="2"/>
      <c r="H345" s="3"/>
    </row>
    <row r="346" spans="7:8" ht="13.2" x14ac:dyDescent="0.25">
      <c r="G346" s="2"/>
      <c r="H346" s="3"/>
    </row>
    <row r="347" spans="7:8" ht="13.2" x14ac:dyDescent="0.25">
      <c r="G347" s="2"/>
      <c r="H347" s="3"/>
    </row>
    <row r="348" spans="7:8" ht="13.2" x14ac:dyDescent="0.25">
      <c r="G348" s="2"/>
      <c r="H348" s="3"/>
    </row>
    <row r="349" spans="7:8" ht="13.2" x14ac:dyDescent="0.25">
      <c r="G349" s="2"/>
      <c r="H349" s="3"/>
    </row>
    <row r="350" spans="7:8" ht="13.2" x14ac:dyDescent="0.25">
      <c r="G350" s="2"/>
      <c r="H350" s="3"/>
    </row>
    <row r="351" spans="7:8" ht="13.2" x14ac:dyDescent="0.25">
      <c r="G351" s="2"/>
      <c r="H351" s="3"/>
    </row>
    <row r="352" spans="7:8" ht="13.2" x14ac:dyDescent="0.25">
      <c r="G352" s="2"/>
      <c r="H352" s="3"/>
    </row>
    <row r="353" spans="7:8" ht="13.2" x14ac:dyDescent="0.25">
      <c r="G353" s="2"/>
      <c r="H353" s="3"/>
    </row>
    <row r="354" spans="7:8" ht="13.2" x14ac:dyDescent="0.25">
      <c r="G354" s="2"/>
      <c r="H354" s="3"/>
    </row>
    <row r="355" spans="7:8" ht="13.2" x14ac:dyDescent="0.25">
      <c r="G355" s="2"/>
      <c r="H355" s="3"/>
    </row>
    <row r="356" spans="7:8" ht="13.2" x14ac:dyDescent="0.25">
      <c r="G356" s="2"/>
      <c r="H356" s="3"/>
    </row>
    <row r="357" spans="7:8" ht="13.2" x14ac:dyDescent="0.25">
      <c r="G357" s="2"/>
      <c r="H357" s="3"/>
    </row>
    <row r="358" spans="7:8" ht="13.2" x14ac:dyDescent="0.25">
      <c r="G358" s="2"/>
      <c r="H358" s="3"/>
    </row>
    <row r="359" spans="7:8" ht="13.2" x14ac:dyDescent="0.25">
      <c r="G359" s="2"/>
      <c r="H359" s="3"/>
    </row>
    <row r="360" spans="7:8" ht="13.2" x14ac:dyDescent="0.25">
      <c r="G360" s="2"/>
      <c r="H360" s="3"/>
    </row>
    <row r="361" spans="7:8" ht="13.2" x14ac:dyDescent="0.25">
      <c r="G361" s="2"/>
      <c r="H361" s="3"/>
    </row>
    <row r="362" spans="7:8" ht="13.2" x14ac:dyDescent="0.25">
      <c r="G362" s="2"/>
      <c r="H362" s="3"/>
    </row>
    <row r="363" spans="7:8" ht="13.2" x14ac:dyDescent="0.25">
      <c r="G363" s="2"/>
      <c r="H363" s="3"/>
    </row>
    <row r="364" spans="7:8" ht="13.2" x14ac:dyDescent="0.25">
      <c r="G364" s="2"/>
      <c r="H364" s="3"/>
    </row>
    <row r="365" spans="7:8" ht="13.2" x14ac:dyDescent="0.25">
      <c r="G365" s="2"/>
      <c r="H365" s="3"/>
    </row>
    <row r="366" spans="7:8" ht="13.2" x14ac:dyDescent="0.25">
      <c r="G366" s="2"/>
      <c r="H366" s="3"/>
    </row>
    <row r="367" spans="7:8" ht="13.2" x14ac:dyDescent="0.25">
      <c r="G367" s="2"/>
      <c r="H367" s="3"/>
    </row>
    <row r="368" spans="7:8" ht="13.2" x14ac:dyDescent="0.25">
      <c r="G368" s="2"/>
      <c r="H368" s="3"/>
    </row>
    <row r="369" spans="7:8" ht="13.2" x14ac:dyDescent="0.25">
      <c r="G369" s="2"/>
      <c r="H369" s="3"/>
    </row>
    <row r="370" spans="7:8" ht="13.2" x14ac:dyDescent="0.25">
      <c r="G370" s="2"/>
      <c r="H370" s="3"/>
    </row>
    <row r="371" spans="7:8" ht="13.2" x14ac:dyDescent="0.25">
      <c r="G371" s="2"/>
      <c r="H371" s="3"/>
    </row>
    <row r="372" spans="7:8" ht="13.2" x14ac:dyDescent="0.25">
      <c r="G372" s="2"/>
      <c r="H372" s="3"/>
    </row>
    <row r="373" spans="7:8" ht="13.2" x14ac:dyDescent="0.25">
      <c r="G373" s="2"/>
      <c r="H373" s="3"/>
    </row>
    <row r="374" spans="7:8" ht="13.2" x14ac:dyDescent="0.25">
      <c r="G374" s="2"/>
      <c r="H374" s="3"/>
    </row>
    <row r="375" spans="7:8" ht="13.2" x14ac:dyDescent="0.25">
      <c r="G375" s="2"/>
      <c r="H375" s="3"/>
    </row>
    <row r="376" spans="7:8" ht="13.2" x14ac:dyDescent="0.25">
      <c r="G376" s="2"/>
      <c r="H376" s="3"/>
    </row>
    <row r="377" spans="7:8" ht="13.2" x14ac:dyDescent="0.25">
      <c r="G377" s="2"/>
      <c r="H377" s="3"/>
    </row>
    <row r="378" spans="7:8" ht="13.2" x14ac:dyDescent="0.25">
      <c r="G378" s="2"/>
      <c r="H378" s="3"/>
    </row>
    <row r="379" spans="7:8" ht="13.2" x14ac:dyDescent="0.25">
      <c r="G379" s="2"/>
      <c r="H379" s="3"/>
    </row>
    <row r="380" spans="7:8" ht="13.2" x14ac:dyDescent="0.25">
      <c r="G380" s="2"/>
      <c r="H380" s="3"/>
    </row>
    <row r="381" spans="7:8" ht="13.2" x14ac:dyDescent="0.25">
      <c r="G381" s="2"/>
      <c r="H381" s="3"/>
    </row>
    <row r="382" spans="7:8" ht="13.2" x14ac:dyDescent="0.25">
      <c r="G382" s="2"/>
      <c r="H382" s="3"/>
    </row>
    <row r="383" spans="7:8" ht="13.2" x14ac:dyDescent="0.25">
      <c r="G383" s="2"/>
      <c r="H383" s="3"/>
    </row>
    <row r="384" spans="7:8" ht="13.2" x14ac:dyDescent="0.25">
      <c r="G384" s="2"/>
      <c r="H384" s="3"/>
    </row>
    <row r="385" spans="7:8" ht="13.2" x14ac:dyDescent="0.25">
      <c r="G385" s="2"/>
      <c r="H385" s="3"/>
    </row>
    <row r="386" spans="7:8" ht="13.2" x14ac:dyDescent="0.25">
      <c r="G386" s="2"/>
      <c r="H386" s="3"/>
    </row>
    <row r="387" spans="7:8" ht="13.2" x14ac:dyDescent="0.25">
      <c r="G387" s="2"/>
      <c r="H387" s="3"/>
    </row>
    <row r="388" spans="7:8" ht="13.2" x14ac:dyDescent="0.25">
      <c r="G388" s="2"/>
      <c r="H388" s="3"/>
    </row>
    <row r="389" spans="7:8" ht="13.2" x14ac:dyDescent="0.25">
      <c r="G389" s="2"/>
      <c r="H389" s="3"/>
    </row>
    <row r="390" spans="7:8" ht="13.2" x14ac:dyDescent="0.25">
      <c r="G390" s="2"/>
      <c r="H390" s="3"/>
    </row>
    <row r="391" spans="7:8" ht="13.2" x14ac:dyDescent="0.25">
      <c r="G391" s="2"/>
      <c r="H391" s="3"/>
    </row>
    <row r="392" spans="7:8" ht="13.2" x14ac:dyDescent="0.25">
      <c r="G392" s="2"/>
      <c r="H392" s="3"/>
    </row>
    <row r="393" spans="7:8" ht="13.2" x14ac:dyDescent="0.25">
      <c r="G393" s="2"/>
      <c r="H393" s="3"/>
    </row>
    <row r="394" spans="7:8" ht="13.2" x14ac:dyDescent="0.25">
      <c r="G394" s="2"/>
      <c r="H394" s="3"/>
    </row>
    <row r="395" spans="7:8" ht="13.2" x14ac:dyDescent="0.25">
      <c r="G395" s="2"/>
      <c r="H395" s="3"/>
    </row>
    <row r="396" spans="7:8" ht="13.2" x14ac:dyDescent="0.25">
      <c r="G396" s="2"/>
      <c r="H396" s="3"/>
    </row>
    <row r="397" spans="7:8" ht="13.2" x14ac:dyDescent="0.25">
      <c r="G397" s="2"/>
      <c r="H397" s="3"/>
    </row>
    <row r="398" spans="7:8" ht="13.2" x14ac:dyDescent="0.25">
      <c r="G398" s="2"/>
      <c r="H398" s="3"/>
    </row>
    <row r="399" spans="7:8" ht="13.2" x14ac:dyDescent="0.25">
      <c r="G399" s="2"/>
      <c r="H399" s="3"/>
    </row>
    <row r="400" spans="7:8" ht="13.2" x14ac:dyDescent="0.25">
      <c r="G400" s="2"/>
      <c r="H400" s="3"/>
    </row>
    <row r="401" spans="7:8" ht="13.2" x14ac:dyDescent="0.25">
      <c r="G401" s="2"/>
      <c r="H401" s="3"/>
    </row>
    <row r="402" spans="7:8" ht="13.2" x14ac:dyDescent="0.25">
      <c r="G402" s="2"/>
      <c r="H402" s="3"/>
    </row>
    <row r="403" spans="7:8" ht="13.2" x14ac:dyDescent="0.25">
      <c r="G403" s="2"/>
      <c r="H403" s="3"/>
    </row>
    <row r="404" spans="7:8" ht="13.2" x14ac:dyDescent="0.25">
      <c r="G404" s="2"/>
      <c r="H404" s="3"/>
    </row>
    <row r="405" spans="7:8" ht="13.2" x14ac:dyDescent="0.25">
      <c r="G405" s="2"/>
      <c r="H405" s="3"/>
    </row>
    <row r="406" spans="7:8" ht="13.2" x14ac:dyDescent="0.25">
      <c r="G406" s="2"/>
      <c r="H406" s="3"/>
    </row>
    <row r="407" spans="7:8" ht="13.2" x14ac:dyDescent="0.25">
      <c r="G407" s="2"/>
      <c r="H407" s="3"/>
    </row>
    <row r="408" spans="7:8" ht="13.2" x14ac:dyDescent="0.25">
      <c r="G408" s="2"/>
      <c r="H408" s="3"/>
    </row>
    <row r="409" spans="7:8" ht="13.2" x14ac:dyDescent="0.25">
      <c r="G409" s="2"/>
      <c r="H409" s="3"/>
    </row>
    <row r="410" spans="7:8" ht="13.2" x14ac:dyDescent="0.25">
      <c r="G410" s="2"/>
      <c r="H410" s="3"/>
    </row>
    <row r="411" spans="7:8" ht="13.2" x14ac:dyDescent="0.25">
      <c r="G411" s="2"/>
      <c r="H411" s="3"/>
    </row>
    <row r="412" spans="7:8" ht="13.2" x14ac:dyDescent="0.25">
      <c r="G412" s="2"/>
      <c r="H412" s="3"/>
    </row>
    <row r="413" spans="7:8" ht="13.2" x14ac:dyDescent="0.25">
      <c r="G413" s="2"/>
      <c r="H413" s="3"/>
    </row>
    <row r="414" spans="7:8" ht="13.2" x14ac:dyDescent="0.25">
      <c r="G414" s="2"/>
      <c r="H414" s="3"/>
    </row>
    <row r="415" spans="7:8" ht="13.2" x14ac:dyDescent="0.25">
      <c r="G415" s="2"/>
      <c r="H415" s="3"/>
    </row>
    <row r="416" spans="7:8" ht="13.2" x14ac:dyDescent="0.25">
      <c r="G416" s="2"/>
      <c r="H416" s="3"/>
    </row>
    <row r="417" spans="7:8" ht="13.2" x14ac:dyDescent="0.25">
      <c r="G417" s="2"/>
      <c r="H417" s="3"/>
    </row>
    <row r="418" spans="7:8" ht="13.2" x14ac:dyDescent="0.25">
      <c r="G418" s="2"/>
      <c r="H418" s="3"/>
    </row>
    <row r="419" spans="7:8" ht="13.2" x14ac:dyDescent="0.25">
      <c r="G419" s="2"/>
      <c r="H419" s="3"/>
    </row>
    <row r="420" spans="7:8" ht="13.2" x14ac:dyDescent="0.25">
      <c r="G420" s="2"/>
      <c r="H420" s="3"/>
    </row>
    <row r="421" spans="7:8" ht="13.2" x14ac:dyDescent="0.25">
      <c r="G421" s="2"/>
      <c r="H421" s="3"/>
    </row>
    <row r="422" spans="7:8" ht="13.2" x14ac:dyDescent="0.25">
      <c r="G422" s="2"/>
      <c r="H422" s="3"/>
    </row>
    <row r="423" spans="7:8" ht="13.2" x14ac:dyDescent="0.25">
      <c r="G423" s="2"/>
      <c r="H423" s="3"/>
    </row>
    <row r="424" spans="7:8" ht="13.2" x14ac:dyDescent="0.25">
      <c r="G424" s="2"/>
      <c r="H424" s="3"/>
    </row>
    <row r="425" spans="7:8" ht="13.2" x14ac:dyDescent="0.25">
      <c r="G425" s="2"/>
      <c r="H425" s="3"/>
    </row>
    <row r="426" spans="7:8" ht="13.2" x14ac:dyDescent="0.25">
      <c r="G426" s="2"/>
      <c r="H426" s="3"/>
    </row>
    <row r="427" spans="7:8" ht="13.2" x14ac:dyDescent="0.25">
      <c r="G427" s="2"/>
      <c r="H427" s="3"/>
    </row>
    <row r="428" spans="7:8" ht="13.2" x14ac:dyDescent="0.25">
      <c r="G428" s="2"/>
      <c r="H428" s="3"/>
    </row>
    <row r="429" spans="7:8" ht="13.2" x14ac:dyDescent="0.25">
      <c r="G429" s="2"/>
      <c r="H429" s="3"/>
    </row>
    <row r="430" spans="7:8" ht="13.2" x14ac:dyDescent="0.25">
      <c r="G430" s="2"/>
      <c r="H430" s="3"/>
    </row>
    <row r="431" spans="7:8" ht="13.2" x14ac:dyDescent="0.25">
      <c r="G431" s="2"/>
      <c r="H431" s="3"/>
    </row>
    <row r="432" spans="7:8" ht="13.2" x14ac:dyDescent="0.25">
      <c r="G432" s="2"/>
      <c r="H432" s="3"/>
    </row>
    <row r="433" spans="7:8" ht="13.2" x14ac:dyDescent="0.25">
      <c r="G433" s="2"/>
      <c r="H433" s="3"/>
    </row>
    <row r="434" spans="7:8" ht="13.2" x14ac:dyDescent="0.25">
      <c r="G434" s="2"/>
      <c r="H434" s="3"/>
    </row>
    <row r="435" spans="7:8" ht="13.2" x14ac:dyDescent="0.25">
      <c r="G435" s="2"/>
      <c r="H435" s="3"/>
    </row>
    <row r="436" spans="7:8" ht="13.2" x14ac:dyDescent="0.25">
      <c r="G436" s="2"/>
      <c r="H436" s="3"/>
    </row>
    <row r="437" spans="7:8" ht="13.2" x14ac:dyDescent="0.25">
      <c r="G437" s="2"/>
      <c r="H437" s="3"/>
    </row>
    <row r="438" spans="7:8" ht="13.2" x14ac:dyDescent="0.25">
      <c r="G438" s="2"/>
      <c r="H438" s="3"/>
    </row>
    <row r="439" spans="7:8" ht="13.2" x14ac:dyDescent="0.25">
      <c r="G439" s="2"/>
      <c r="H439" s="3"/>
    </row>
    <row r="440" spans="7:8" ht="13.2" x14ac:dyDescent="0.25">
      <c r="G440" s="2"/>
      <c r="H440" s="3"/>
    </row>
    <row r="441" spans="7:8" ht="13.2" x14ac:dyDescent="0.25">
      <c r="G441" s="2"/>
      <c r="H441" s="3"/>
    </row>
    <row r="442" spans="7:8" ht="13.2" x14ac:dyDescent="0.25">
      <c r="G442" s="2"/>
      <c r="H442" s="3"/>
    </row>
    <row r="443" spans="7:8" ht="13.2" x14ac:dyDescent="0.25">
      <c r="G443" s="2"/>
      <c r="H443" s="3"/>
    </row>
    <row r="444" spans="7:8" ht="13.2" x14ac:dyDescent="0.25">
      <c r="G444" s="2"/>
      <c r="H444" s="3"/>
    </row>
    <row r="445" spans="7:8" ht="13.2" x14ac:dyDescent="0.25">
      <c r="G445" s="2"/>
      <c r="H445" s="3"/>
    </row>
    <row r="446" spans="7:8" ht="13.2" x14ac:dyDescent="0.25">
      <c r="G446" s="2"/>
      <c r="H446" s="3"/>
    </row>
    <row r="447" spans="7:8" ht="13.2" x14ac:dyDescent="0.25">
      <c r="G447" s="2"/>
      <c r="H447" s="3"/>
    </row>
    <row r="448" spans="7:8" ht="13.2" x14ac:dyDescent="0.25">
      <c r="G448" s="2"/>
      <c r="H448" s="3"/>
    </row>
    <row r="449" spans="7:8" ht="13.2" x14ac:dyDescent="0.25">
      <c r="G449" s="2"/>
      <c r="H449" s="3"/>
    </row>
    <row r="450" spans="7:8" ht="13.2" x14ac:dyDescent="0.25">
      <c r="G450" s="2"/>
      <c r="H450" s="3"/>
    </row>
    <row r="451" spans="7:8" ht="13.2" x14ac:dyDescent="0.25">
      <c r="G451" s="2"/>
      <c r="H451" s="3"/>
    </row>
    <row r="452" spans="7:8" ht="13.2" x14ac:dyDescent="0.25">
      <c r="G452" s="2"/>
      <c r="H452" s="3"/>
    </row>
    <row r="453" spans="7:8" ht="13.2" x14ac:dyDescent="0.25">
      <c r="G453" s="2"/>
      <c r="H453" s="3"/>
    </row>
    <row r="454" spans="7:8" ht="13.2" x14ac:dyDescent="0.25">
      <c r="G454" s="2"/>
      <c r="H454" s="3"/>
    </row>
    <row r="455" spans="7:8" ht="13.2" x14ac:dyDescent="0.25">
      <c r="G455" s="2"/>
      <c r="H455" s="3"/>
    </row>
    <row r="456" spans="7:8" ht="13.2" x14ac:dyDescent="0.25">
      <c r="G456" s="2"/>
      <c r="H456" s="3"/>
    </row>
    <row r="457" spans="7:8" ht="13.2" x14ac:dyDescent="0.25">
      <c r="G457" s="2"/>
      <c r="H457" s="3"/>
    </row>
    <row r="458" spans="7:8" ht="13.2" x14ac:dyDescent="0.25">
      <c r="G458" s="2"/>
      <c r="H458" s="3"/>
    </row>
    <row r="459" spans="7:8" ht="13.2" x14ac:dyDescent="0.25">
      <c r="G459" s="2"/>
      <c r="H459" s="3"/>
    </row>
    <row r="460" spans="7:8" ht="13.2" x14ac:dyDescent="0.25">
      <c r="G460" s="2"/>
      <c r="H460" s="3"/>
    </row>
    <row r="461" spans="7:8" ht="13.2" x14ac:dyDescent="0.25">
      <c r="G461" s="2"/>
      <c r="H461" s="3"/>
    </row>
    <row r="462" spans="7:8" ht="13.2" x14ac:dyDescent="0.25">
      <c r="G462" s="2"/>
      <c r="H462" s="3"/>
    </row>
    <row r="463" spans="7:8" ht="13.2" x14ac:dyDescent="0.25">
      <c r="G463" s="2"/>
      <c r="H463" s="3"/>
    </row>
    <row r="464" spans="7:8" ht="13.2" x14ac:dyDescent="0.25">
      <c r="G464" s="2"/>
      <c r="H464" s="3"/>
    </row>
    <row r="465" spans="7:8" ht="13.2" x14ac:dyDescent="0.25">
      <c r="G465" s="2"/>
      <c r="H465" s="3"/>
    </row>
    <row r="466" spans="7:8" ht="13.2" x14ac:dyDescent="0.25">
      <c r="G466" s="2"/>
      <c r="H466" s="3"/>
    </row>
    <row r="467" spans="7:8" ht="13.2" x14ac:dyDescent="0.25">
      <c r="G467" s="2"/>
      <c r="H467" s="3"/>
    </row>
    <row r="468" spans="7:8" ht="13.2" x14ac:dyDescent="0.25">
      <c r="G468" s="2"/>
      <c r="H468" s="3"/>
    </row>
    <row r="469" spans="7:8" ht="13.2" x14ac:dyDescent="0.25">
      <c r="G469" s="2"/>
      <c r="H469" s="3"/>
    </row>
    <row r="470" spans="7:8" ht="13.2" x14ac:dyDescent="0.25">
      <c r="G470" s="2"/>
      <c r="H470" s="3"/>
    </row>
    <row r="471" spans="7:8" ht="13.2" x14ac:dyDescent="0.25">
      <c r="G471" s="2"/>
      <c r="H471" s="3"/>
    </row>
    <row r="472" spans="7:8" ht="13.2" x14ac:dyDescent="0.25">
      <c r="G472" s="2"/>
      <c r="H472" s="3"/>
    </row>
    <row r="473" spans="7:8" ht="13.2" x14ac:dyDescent="0.25">
      <c r="G473" s="2"/>
      <c r="H473" s="3"/>
    </row>
    <row r="474" spans="7:8" ht="13.2" x14ac:dyDescent="0.25">
      <c r="G474" s="2"/>
      <c r="H474" s="3"/>
    </row>
    <row r="475" spans="7:8" ht="13.2" x14ac:dyDescent="0.25">
      <c r="G475" s="2"/>
      <c r="H475" s="3"/>
    </row>
    <row r="476" spans="7:8" ht="13.2" x14ac:dyDescent="0.25">
      <c r="G476" s="2"/>
      <c r="H476" s="3"/>
    </row>
    <row r="477" spans="7:8" ht="13.2" x14ac:dyDescent="0.25">
      <c r="G477" s="2"/>
      <c r="H477" s="3"/>
    </row>
    <row r="478" spans="7:8" ht="13.2" x14ac:dyDescent="0.25">
      <c r="G478" s="2"/>
      <c r="H478" s="3"/>
    </row>
    <row r="479" spans="7:8" ht="13.2" x14ac:dyDescent="0.25">
      <c r="G479" s="2"/>
      <c r="H479" s="3"/>
    </row>
    <row r="480" spans="7:8" ht="13.2" x14ac:dyDescent="0.25">
      <c r="G480" s="2"/>
      <c r="H480" s="3"/>
    </row>
    <row r="481" spans="7:8" ht="13.2" x14ac:dyDescent="0.25">
      <c r="G481" s="2"/>
      <c r="H481" s="3"/>
    </row>
    <row r="482" spans="7:8" ht="13.2" x14ac:dyDescent="0.25">
      <c r="G482" s="2"/>
      <c r="H482" s="3"/>
    </row>
    <row r="483" spans="7:8" ht="13.2" x14ac:dyDescent="0.25">
      <c r="G483" s="2"/>
      <c r="H483" s="3"/>
    </row>
    <row r="484" spans="7:8" ht="13.2" x14ac:dyDescent="0.25">
      <c r="G484" s="2"/>
      <c r="H484" s="3"/>
    </row>
    <row r="485" spans="7:8" ht="13.2" x14ac:dyDescent="0.25">
      <c r="G485" s="2"/>
      <c r="H485" s="3"/>
    </row>
    <row r="486" spans="7:8" ht="13.2" x14ac:dyDescent="0.25">
      <c r="G486" s="2"/>
      <c r="H486" s="3"/>
    </row>
    <row r="487" spans="7:8" ht="13.2" x14ac:dyDescent="0.25">
      <c r="G487" s="2"/>
      <c r="H487" s="3"/>
    </row>
    <row r="488" spans="7:8" ht="13.2" x14ac:dyDescent="0.25">
      <c r="G488" s="2"/>
      <c r="H488" s="3"/>
    </row>
    <row r="489" spans="7:8" ht="13.2" x14ac:dyDescent="0.25">
      <c r="G489" s="2"/>
      <c r="H489" s="3"/>
    </row>
    <row r="490" spans="7:8" ht="13.2" x14ac:dyDescent="0.25">
      <c r="G490" s="2"/>
      <c r="H490" s="3"/>
    </row>
    <row r="491" spans="7:8" ht="13.2" x14ac:dyDescent="0.25">
      <c r="G491" s="2"/>
      <c r="H491" s="3"/>
    </row>
    <row r="492" spans="7:8" ht="13.2" x14ac:dyDescent="0.25">
      <c r="G492" s="2"/>
      <c r="H492" s="3"/>
    </row>
    <row r="493" spans="7:8" ht="13.2" x14ac:dyDescent="0.25">
      <c r="G493" s="2"/>
      <c r="H493" s="3"/>
    </row>
    <row r="494" spans="7:8" ht="13.2" x14ac:dyDescent="0.25">
      <c r="G494" s="2"/>
      <c r="H494" s="3"/>
    </row>
    <row r="495" spans="7:8" ht="13.2" x14ac:dyDescent="0.25">
      <c r="G495" s="2"/>
      <c r="H495" s="3"/>
    </row>
    <row r="496" spans="7:8" ht="13.2" x14ac:dyDescent="0.25">
      <c r="G496" s="2"/>
      <c r="H496" s="3"/>
    </row>
    <row r="497" spans="7:8" ht="13.2" x14ac:dyDescent="0.25">
      <c r="G497" s="2"/>
      <c r="H497" s="3"/>
    </row>
    <row r="498" spans="7:8" ht="13.2" x14ac:dyDescent="0.25">
      <c r="G498" s="2"/>
      <c r="H498" s="3"/>
    </row>
    <row r="499" spans="7:8" ht="13.2" x14ac:dyDescent="0.25">
      <c r="G499" s="2"/>
      <c r="H499" s="3"/>
    </row>
    <row r="500" spans="7:8" ht="13.2" x14ac:dyDescent="0.25">
      <c r="G500" s="2"/>
      <c r="H500" s="3"/>
    </row>
    <row r="501" spans="7:8" ht="13.2" x14ac:dyDescent="0.25">
      <c r="G501" s="2"/>
      <c r="H501" s="3"/>
    </row>
    <row r="502" spans="7:8" ht="13.2" x14ac:dyDescent="0.25">
      <c r="G502" s="2"/>
      <c r="H502" s="3"/>
    </row>
    <row r="503" spans="7:8" ht="13.2" x14ac:dyDescent="0.25">
      <c r="G503" s="2"/>
      <c r="H503" s="3"/>
    </row>
    <row r="504" spans="7:8" ht="13.2" x14ac:dyDescent="0.25">
      <c r="G504" s="2"/>
      <c r="H504" s="3"/>
    </row>
    <row r="505" spans="7:8" ht="13.2" x14ac:dyDescent="0.25">
      <c r="G505" s="2"/>
      <c r="H505" s="3"/>
    </row>
    <row r="506" spans="7:8" ht="13.2" x14ac:dyDescent="0.25">
      <c r="G506" s="2"/>
      <c r="H506" s="3"/>
    </row>
    <row r="507" spans="7:8" ht="13.2" x14ac:dyDescent="0.25">
      <c r="G507" s="2"/>
      <c r="H507" s="3"/>
    </row>
    <row r="508" spans="7:8" ht="13.2" x14ac:dyDescent="0.25">
      <c r="G508" s="2"/>
      <c r="H508" s="3"/>
    </row>
    <row r="509" spans="7:8" ht="13.2" x14ac:dyDescent="0.25">
      <c r="G509" s="2"/>
      <c r="H509" s="3"/>
    </row>
    <row r="510" spans="7:8" ht="13.2" x14ac:dyDescent="0.25">
      <c r="G510" s="2"/>
      <c r="H510" s="3"/>
    </row>
    <row r="511" spans="7:8" ht="13.2" x14ac:dyDescent="0.25">
      <c r="G511" s="2"/>
      <c r="H511" s="3"/>
    </row>
    <row r="512" spans="7:8" ht="13.2" x14ac:dyDescent="0.25">
      <c r="G512" s="2"/>
      <c r="H512" s="3"/>
    </row>
    <row r="513" spans="7:8" ht="13.2" x14ac:dyDescent="0.25">
      <c r="G513" s="2"/>
      <c r="H513" s="3"/>
    </row>
    <row r="514" spans="7:8" ht="13.2" x14ac:dyDescent="0.25">
      <c r="G514" s="2"/>
      <c r="H514" s="3"/>
    </row>
    <row r="515" spans="7:8" ht="13.2" x14ac:dyDescent="0.25">
      <c r="G515" s="2"/>
      <c r="H515" s="3"/>
    </row>
    <row r="516" spans="7:8" ht="13.2" x14ac:dyDescent="0.25">
      <c r="G516" s="2"/>
      <c r="H516" s="3"/>
    </row>
    <row r="517" spans="7:8" ht="13.2" x14ac:dyDescent="0.25">
      <c r="G517" s="2"/>
      <c r="H517" s="3"/>
    </row>
    <row r="518" spans="7:8" ht="13.2" x14ac:dyDescent="0.25">
      <c r="G518" s="2"/>
      <c r="H518" s="3"/>
    </row>
    <row r="519" spans="7:8" ht="13.2" x14ac:dyDescent="0.25">
      <c r="G519" s="2"/>
      <c r="H519" s="3"/>
    </row>
    <row r="520" spans="7:8" ht="13.2" x14ac:dyDescent="0.25">
      <c r="G520" s="2"/>
      <c r="H520" s="3"/>
    </row>
    <row r="521" spans="7:8" ht="13.2" x14ac:dyDescent="0.25">
      <c r="G521" s="2"/>
      <c r="H521" s="3"/>
    </row>
    <row r="522" spans="7:8" ht="13.2" x14ac:dyDescent="0.25">
      <c r="G522" s="2"/>
      <c r="H522" s="3"/>
    </row>
    <row r="523" spans="7:8" ht="13.2" x14ac:dyDescent="0.25">
      <c r="G523" s="2"/>
      <c r="H523" s="3"/>
    </row>
    <row r="524" spans="7:8" ht="13.2" x14ac:dyDescent="0.25">
      <c r="G524" s="2"/>
      <c r="H524" s="3"/>
    </row>
    <row r="525" spans="7:8" ht="13.2" x14ac:dyDescent="0.25">
      <c r="G525" s="2"/>
      <c r="H525" s="3"/>
    </row>
    <row r="526" spans="7:8" ht="13.2" x14ac:dyDescent="0.25">
      <c r="G526" s="2"/>
      <c r="H526" s="3"/>
    </row>
    <row r="527" spans="7:8" ht="13.2" x14ac:dyDescent="0.25">
      <c r="G527" s="2"/>
      <c r="H527" s="3"/>
    </row>
    <row r="528" spans="7:8" ht="13.2" x14ac:dyDescent="0.25">
      <c r="G528" s="2"/>
      <c r="H528" s="3"/>
    </row>
    <row r="529" spans="7:8" ht="13.2" x14ac:dyDescent="0.25">
      <c r="G529" s="2"/>
      <c r="H529" s="3"/>
    </row>
    <row r="530" spans="7:8" ht="13.2" x14ac:dyDescent="0.25">
      <c r="G530" s="2"/>
      <c r="H530" s="3"/>
    </row>
    <row r="531" spans="7:8" ht="13.2" x14ac:dyDescent="0.25">
      <c r="G531" s="2"/>
      <c r="H531" s="3"/>
    </row>
    <row r="532" spans="7:8" ht="13.2" x14ac:dyDescent="0.25">
      <c r="G532" s="2"/>
      <c r="H532" s="3"/>
    </row>
    <row r="533" spans="7:8" ht="13.2" x14ac:dyDescent="0.25">
      <c r="G533" s="2"/>
      <c r="H533" s="3"/>
    </row>
    <row r="534" spans="7:8" ht="13.2" x14ac:dyDescent="0.25">
      <c r="G534" s="2"/>
      <c r="H534" s="3"/>
    </row>
    <row r="535" spans="7:8" ht="13.2" x14ac:dyDescent="0.25">
      <c r="G535" s="2"/>
      <c r="H535" s="3"/>
    </row>
    <row r="536" spans="7:8" ht="13.2" x14ac:dyDescent="0.25">
      <c r="G536" s="2"/>
      <c r="H536" s="3"/>
    </row>
    <row r="537" spans="7:8" ht="13.2" x14ac:dyDescent="0.25">
      <c r="G537" s="2"/>
      <c r="H537" s="3"/>
    </row>
    <row r="538" spans="7:8" ht="13.2" x14ac:dyDescent="0.25">
      <c r="G538" s="2"/>
      <c r="H538" s="3"/>
    </row>
    <row r="539" spans="7:8" ht="13.2" x14ac:dyDescent="0.25">
      <c r="G539" s="2"/>
      <c r="H539" s="3"/>
    </row>
    <row r="540" spans="7:8" ht="13.2" x14ac:dyDescent="0.25">
      <c r="G540" s="2"/>
      <c r="H540" s="3"/>
    </row>
    <row r="541" spans="7:8" ht="13.2" x14ac:dyDescent="0.25">
      <c r="G541" s="2"/>
      <c r="H541" s="3"/>
    </row>
    <row r="542" spans="7:8" ht="13.2" x14ac:dyDescent="0.25">
      <c r="G542" s="2"/>
      <c r="H542" s="3"/>
    </row>
    <row r="543" spans="7:8" ht="13.2" x14ac:dyDescent="0.25">
      <c r="G543" s="2"/>
      <c r="H543" s="3"/>
    </row>
    <row r="544" spans="7:8" ht="13.2" x14ac:dyDescent="0.25">
      <c r="G544" s="2"/>
      <c r="H544" s="3"/>
    </row>
    <row r="545" spans="7:8" ht="13.2" x14ac:dyDescent="0.25">
      <c r="G545" s="2"/>
      <c r="H545" s="3"/>
    </row>
    <row r="546" spans="7:8" ht="13.2" x14ac:dyDescent="0.25">
      <c r="G546" s="2"/>
      <c r="H546" s="3"/>
    </row>
    <row r="547" spans="7:8" ht="13.2" x14ac:dyDescent="0.25">
      <c r="G547" s="2"/>
      <c r="H547" s="3"/>
    </row>
    <row r="548" spans="7:8" ht="13.2" x14ac:dyDescent="0.25">
      <c r="G548" s="2"/>
      <c r="H548" s="3"/>
    </row>
    <row r="549" spans="7:8" ht="13.2" x14ac:dyDescent="0.25">
      <c r="G549" s="2"/>
      <c r="H549" s="3"/>
    </row>
    <row r="550" spans="7:8" ht="13.2" x14ac:dyDescent="0.25">
      <c r="G550" s="2"/>
      <c r="H550" s="3"/>
    </row>
    <row r="551" spans="7:8" ht="13.2" x14ac:dyDescent="0.25">
      <c r="G551" s="2"/>
      <c r="H551" s="3"/>
    </row>
    <row r="552" spans="7:8" ht="13.2" x14ac:dyDescent="0.25">
      <c r="G552" s="2"/>
      <c r="H552" s="3"/>
    </row>
    <row r="553" spans="7:8" ht="13.2" x14ac:dyDescent="0.25">
      <c r="G553" s="2"/>
      <c r="H553" s="3"/>
    </row>
    <row r="554" spans="7:8" ht="13.2" x14ac:dyDescent="0.25">
      <c r="G554" s="2"/>
      <c r="H554" s="3"/>
    </row>
    <row r="555" spans="7:8" ht="13.2" x14ac:dyDescent="0.25">
      <c r="G555" s="2"/>
      <c r="H555" s="3"/>
    </row>
    <row r="556" spans="7:8" ht="13.2" x14ac:dyDescent="0.25">
      <c r="G556" s="2"/>
      <c r="H556" s="3"/>
    </row>
    <row r="557" spans="7:8" ht="13.2" x14ac:dyDescent="0.25">
      <c r="G557" s="2"/>
      <c r="H557" s="3"/>
    </row>
    <row r="558" spans="7:8" ht="13.2" x14ac:dyDescent="0.25">
      <c r="G558" s="2"/>
      <c r="H558" s="3"/>
    </row>
    <row r="559" spans="7:8" ht="13.2" x14ac:dyDescent="0.25">
      <c r="G559" s="2"/>
      <c r="H559" s="3"/>
    </row>
    <row r="560" spans="7:8" ht="13.2" x14ac:dyDescent="0.25">
      <c r="G560" s="2"/>
      <c r="H560" s="3"/>
    </row>
    <row r="561" spans="7:8" ht="13.2" x14ac:dyDescent="0.25">
      <c r="G561" s="2"/>
      <c r="H561" s="3"/>
    </row>
    <row r="562" spans="7:8" ht="13.2" x14ac:dyDescent="0.25">
      <c r="G562" s="2"/>
      <c r="H562" s="3"/>
    </row>
    <row r="563" spans="7:8" ht="13.2" x14ac:dyDescent="0.25">
      <c r="G563" s="2"/>
      <c r="H563" s="3"/>
    </row>
    <row r="564" spans="7:8" ht="13.2" x14ac:dyDescent="0.25">
      <c r="G564" s="2"/>
      <c r="H564" s="3"/>
    </row>
    <row r="565" spans="7:8" ht="13.2" x14ac:dyDescent="0.25">
      <c r="G565" s="2"/>
      <c r="H565" s="3"/>
    </row>
    <row r="566" spans="7:8" ht="13.2" x14ac:dyDescent="0.25">
      <c r="G566" s="2"/>
      <c r="H566" s="3"/>
    </row>
    <row r="567" spans="7:8" ht="13.2" x14ac:dyDescent="0.25">
      <c r="G567" s="2"/>
      <c r="H567" s="3"/>
    </row>
    <row r="568" spans="7:8" ht="13.2" x14ac:dyDescent="0.25">
      <c r="G568" s="2"/>
      <c r="H568" s="3"/>
    </row>
    <row r="569" spans="7:8" ht="13.2" x14ac:dyDescent="0.25">
      <c r="G569" s="2"/>
      <c r="H569" s="3"/>
    </row>
    <row r="570" spans="7:8" ht="13.2" x14ac:dyDescent="0.25">
      <c r="G570" s="2"/>
      <c r="H570" s="3"/>
    </row>
    <row r="571" spans="7:8" ht="13.2" x14ac:dyDescent="0.25">
      <c r="G571" s="2"/>
      <c r="H571" s="3"/>
    </row>
    <row r="572" spans="7:8" ht="13.2" x14ac:dyDescent="0.25">
      <c r="G572" s="2"/>
      <c r="H572" s="3"/>
    </row>
    <row r="573" spans="7:8" ht="13.2" x14ac:dyDescent="0.25">
      <c r="G573" s="2"/>
      <c r="H573" s="3"/>
    </row>
    <row r="574" spans="7:8" ht="13.2" x14ac:dyDescent="0.25">
      <c r="G574" s="2"/>
      <c r="H574" s="3"/>
    </row>
    <row r="575" spans="7:8" ht="13.2" x14ac:dyDescent="0.25">
      <c r="G575" s="2"/>
      <c r="H575" s="3"/>
    </row>
    <row r="576" spans="7:8" ht="13.2" x14ac:dyDescent="0.25">
      <c r="G576" s="2"/>
      <c r="H576" s="3"/>
    </row>
    <row r="577" spans="7:8" ht="13.2" x14ac:dyDescent="0.25">
      <c r="G577" s="2"/>
      <c r="H577" s="3"/>
    </row>
    <row r="578" spans="7:8" ht="13.2" x14ac:dyDescent="0.25">
      <c r="G578" s="2"/>
      <c r="H578" s="3"/>
    </row>
    <row r="579" spans="7:8" ht="13.2" x14ac:dyDescent="0.25">
      <c r="G579" s="2"/>
      <c r="H579" s="3"/>
    </row>
    <row r="580" spans="7:8" ht="13.2" x14ac:dyDescent="0.25">
      <c r="G580" s="2"/>
      <c r="H580" s="3"/>
    </row>
    <row r="581" spans="7:8" ht="13.2" x14ac:dyDescent="0.25">
      <c r="G581" s="2"/>
      <c r="H581" s="3"/>
    </row>
    <row r="582" spans="7:8" ht="13.2" x14ac:dyDescent="0.25">
      <c r="G582" s="2"/>
      <c r="H582" s="3"/>
    </row>
    <row r="583" spans="7:8" ht="13.2" x14ac:dyDescent="0.25">
      <c r="G583" s="2"/>
      <c r="H583" s="3"/>
    </row>
    <row r="584" spans="7:8" ht="13.2" x14ac:dyDescent="0.25">
      <c r="G584" s="2"/>
      <c r="H584" s="3"/>
    </row>
    <row r="585" spans="7:8" ht="13.2" x14ac:dyDescent="0.25">
      <c r="G585" s="2"/>
      <c r="H585" s="3"/>
    </row>
    <row r="586" spans="7:8" ht="13.2" x14ac:dyDescent="0.25">
      <c r="G586" s="2"/>
      <c r="H586" s="3"/>
    </row>
    <row r="587" spans="7:8" ht="13.2" x14ac:dyDescent="0.25">
      <c r="G587" s="2"/>
      <c r="H587" s="3"/>
    </row>
    <row r="588" spans="7:8" ht="13.2" x14ac:dyDescent="0.25">
      <c r="G588" s="2"/>
      <c r="H588" s="3"/>
    </row>
    <row r="589" spans="7:8" ht="13.2" x14ac:dyDescent="0.25">
      <c r="G589" s="2"/>
      <c r="H589" s="3"/>
    </row>
    <row r="590" spans="7:8" ht="13.2" x14ac:dyDescent="0.25">
      <c r="G590" s="2"/>
      <c r="H590" s="3"/>
    </row>
    <row r="591" spans="7:8" ht="13.2" x14ac:dyDescent="0.25">
      <c r="G591" s="2"/>
      <c r="H591" s="3"/>
    </row>
    <row r="592" spans="7:8" ht="13.2" x14ac:dyDescent="0.25">
      <c r="G592" s="2"/>
      <c r="H592" s="3"/>
    </row>
    <row r="593" spans="7:8" ht="13.2" x14ac:dyDescent="0.25">
      <c r="G593" s="2"/>
      <c r="H593" s="3"/>
    </row>
    <row r="594" spans="7:8" ht="13.2" x14ac:dyDescent="0.25">
      <c r="G594" s="2"/>
      <c r="H594" s="3"/>
    </row>
    <row r="595" spans="7:8" ht="13.2" x14ac:dyDescent="0.25">
      <c r="G595" s="2"/>
      <c r="H595" s="3"/>
    </row>
    <row r="596" spans="7:8" ht="13.2" x14ac:dyDescent="0.25">
      <c r="G596" s="2"/>
      <c r="H596" s="3"/>
    </row>
    <row r="597" spans="7:8" ht="13.2" x14ac:dyDescent="0.25">
      <c r="G597" s="2"/>
      <c r="H597" s="3"/>
    </row>
    <row r="598" spans="7:8" ht="13.2" x14ac:dyDescent="0.25">
      <c r="G598" s="2"/>
      <c r="H598" s="3"/>
    </row>
    <row r="599" spans="7:8" ht="13.2" x14ac:dyDescent="0.25">
      <c r="G599" s="2"/>
      <c r="H599" s="3"/>
    </row>
    <row r="600" spans="7:8" ht="13.2" x14ac:dyDescent="0.25">
      <c r="G600" s="2"/>
      <c r="H600" s="3"/>
    </row>
    <row r="601" spans="7:8" ht="13.2" x14ac:dyDescent="0.25">
      <c r="G601" s="2"/>
      <c r="H601" s="3"/>
    </row>
    <row r="602" spans="7:8" ht="13.2" x14ac:dyDescent="0.25">
      <c r="G602" s="2"/>
      <c r="H602" s="3"/>
    </row>
    <row r="603" spans="7:8" ht="13.2" x14ac:dyDescent="0.25">
      <c r="G603" s="2"/>
      <c r="H603" s="3"/>
    </row>
    <row r="604" spans="7:8" ht="13.2" x14ac:dyDescent="0.25">
      <c r="G604" s="2"/>
      <c r="H604" s="3"/>
    </row>
    <row r="605" spans="7:8" ht="13.2" x14ac:dyDescent="0.25">
      <c r="G605" s="2"/>
      <c r="H605" s="3"/>
    </row>
    <row r="606" spans="7:8" ht="13.2" x14ac:dyDescent="0.25">
      <c r="G606" s="2"/>
      <c r="H606" s="3"/>
    </row>
    <row r="607" spans="7:8" ht="13.2" x14ac:dyDescent="0.25">
      <c r="G607" s="2"/>
      <c r="H607" s="3"/>
    </row>
    <row r="608" spans="7:8" ht="13.2" x14ac:dyDescent="0.25">
      <c r="G608" s="2"/>
      <c r="H608" s="3"/>
    </row>
    <row r="609" spans="7:8" ht="13.2" x14ac:dyDescent="0.25">
      <c r="G609" s="2"/>
      <c r="H609" s="3"/>
    </row>
    <row r="610" spans="7:8" ht="13.2" x14ac:dyDescent="0.25">
      <c r="G610" s="2"/>
      <c r="H610" s="3"/>
    </row>
    <row r="611" spans="7:8" ht="13.2" x14ac:dyDescent="0.25">
      <c r="G611" s="2"/>
      <c r="H611" s="3"/>
    </row>
    <row r="612" spans="7:8" ht="13.2" x14ac:dyDescent="0.25">
      <c r="G612" s="2"/>
      <c r="H612" s="3"/>
    </row>
    <row r="613" spans="7:8" ht="13.2" x14ac:dyDescent="0.25">
      <c r="G613" s="2"/>
      <c r="H613" s="3"/>
    </row>
    <row r="614" spans="7:8" ht="13.2" x14ac:dyDescent="0.25">
      <c r="G614" s="2"/>
      <c r="H614" s="3"/>
    </row>
    <row r="615" spans="7:8" ht="13.2" x14ac:dyDescent="0.25">
      <c r="G615" s="2"/>
      <c r="H615" s="3"/>
    </row>
    <row r="616" spans="7:8" ht="13.2" x14ac:dyDescent="0.25">
      <c r="G616" s="2"/>
      <c r="H616" s="3"/>
    </row>
    <row r="617" spans="7:8" ht="13.2" x14ac:dyDescent="0.25">
      <c r="G617" s="2"/>
      <c r="H617" s="3"/>
    </row>
    <row r="618" spans="7:8" ht="13.2" x14ac:dyDescent="0.25">
      <c r="G618" s="2"/>
      <c r="H618" s="3"/>
    </row>
    <row r="619" spans="7:8" ht="13.2" x14ac:dyDescent="0.25">
      <c r="G619" s="2"/>
      <c r="H619" s="3"/>
    </row>
    <row r="620" spans="7:8" ht="13.2" x14ac:dyDescent="0.25">
      <c r="G620" s="2"/>
      <c r="H620" s="3"/>
    </row>
    <row r="621" spans="7:8" ht="13.2" x14ac:dyDescent="0.25">
      <c r="G621" s="2"/>
      <c r="H621" s="3"/>
    </row>
    <row r="622" spans="7:8" ht="13.2" x14ac:dyDescent="0.25">
      <c r="G622" s="2"/>
      <c r="H622" s="3"/>
    </row>
    <row r="623" spans="7:8" ht="13.2" x14ac:dyDescent="0.25">
      <c r="G623" s="2"/>
      <c r="H623" s="3"/>
    </row>
    <row r="624" spans="7:8" ht="13.2" x14ac:dyDescent="0.25">
      <c r="G624" s="2"/>
      <c r="H624" s="3"/>
    </row>
    <row r="625" spans="7:8" ht="13.2" x14ac:dyDescent="0.25">
      <c r="G625" s="2"/>
      <c r="H625" s="3"/>
    </row>
    <row r="626" spans="7:8" ht="13.2" x14ac:dyDescent="0.25">
      <c r="G626" s="2"/>
      <c r="H626" s="3"/>
    </row>
    <row r="627" spans="7:8" ht="13.2" x14ac:dyDescent="0.25">
      <c r="G627" s="2"/>
      <c r="H627" s="3"/>
    </row>
    <row r="628" spans="7:8" ht="13.2" x14ac:dyDescent="0.25">
      <c r="G628" s="2"/>
      <c r="H628" s="3"/>
    </row>
    <row r="629" spans="7:8" ht="13.2" x14ac:dyDescent="0.25">
      <c r="G629" s="2"/>
      <c r="H629" s="3"/>
    </row>
    <row r="630" spans="7:8" ht="13.2" x14ac:dyDescent="0.25">
      <c r="G630" s="2"/>
      <c r="H630" s="3"/>
    </row>
    <row r="631" spans="7:8" ht="13.2" x14ac:dyDescent="0.25">
      <c r="G631" s="2"/>
      <c r="H631" s="3"/>
    </row>
    <row r="632" spans="7:8" ht="13.2" x14ac:dyDescent="0.25">
      <c r="G632" s="2"/>
      <c r="H632" s="3"/>
    </row>
    <row r="633" spans="7:8" ht="13.2" x14ac:dyDescent="0.25">
      <c r="G633" s="2"/>
      <c r="H633" s="3"/>
    </row>
    <row r="634" spans="7:8" ht="13.2" x14ac:dyDescent="0.25">
      <c r="G634" s="2"/>
      <c r="H634" s="3"/>
    </row>
    <row r="635" spans="7:8" ht="13.2" x14ac:dyDescent="0.25">
      <c r="G635" s="2"/>
      <c r="H635" s="3"/>
    </row>
    <row r="636" spans="7:8" ht="13.2" x14ac:dyDescent="0.25">
      <c r="G636" s="2"/>
      <c r="H636" s="3"/>
    </row>
    <row r="637" spans="7:8" ht="13.2" x14ac:dyDescent="0.25">
      <c r="G637" s="2"/>
      <c r="H637" s="3"/>
    </row>
    <row r="638" spans="7:8" ht="13.2" x14ac:dyDescent="0.25">
      <c r="G638" s="2"/>
      <c r="H638" s="3"/>
    </row>
    <row r="639" spans="7:8" ht="13.2" x14ac:dyDescent="0.25">
      <c r="G639" s="2"/>
      <c r="H639" s="3"/>
    </row>
    <row r="640" spans="7:8" ht="13.2" x14ac:dyDescent="0.25">
      <c r="G640" s="2"/>
      <c r="H640" s="3"/>
    </row>
    <row r="641" spans="7:8" ht="13.2" x14ac:dyDescent="0.25">
      <c r="G641" s="2"/>
      <c r="H641" s="3"/>
    </row>
    <row r="642" spans="7:8" ht="13.2" x14ac:dyDescent="0.25">
      <c r="G642" s="2"/>
      <c r="H642" s="3"/>
    </row>
    <row r="643" spans="7:8" ht="13.2" x14ac:dyDescent="0.25">
      <c r="G643" s="2"/>
      <c r="H643" s="3"/>
    </row>
    <row r="644" spans="7:8" ht="13.2" x14ac:dyDescent="0.25">
      <c r="G644" s="2"/>
      <c r="H644" s="3"/>
    </row>
    <row r="645" spans="7:8" ht="13.2" x14ac:dyDescent="0.25">
      <c r="G645" s="2"/>
      <c r="H645" s="3"/>
    </row>
    <row r="646" spans="7:8" ht="13.2" x14ac:dyDescent="0.25">
      <c r="G646" s="2"/>
      <c r="H646" s="3"/>
    </row>
    <row r="647" spans="7:8" ht="13.2" x14ac:dyDescent="0.25">
      <c r="G647" s="2"/>
      <c r="H647" s="3"/>
    </row>
    <row r="648" spans="7:8" ht="13.2" x14ac:dyDescent="0.25">
      <c r="G648" s="2"/>
      <c r="H648" s="3"/>
    </row>
    <row r="649" spans="7:8" ht="13.2" x14ac:dyDescent="0.25">
      <c r="G649" s="2"/>
      <c r="H649" s="3"/>
    </row>
    <row r="650" spans="7:8" ht="13.2" x14ac:dyDescent="0.25">
      <c r="G650" s="2"/>
      <c r="H650" s="3"/>
    </row>
    <row r="651" spans="7:8" ht="13.2" x14ac:dyDescent="0.25">
      <c r="G651" s="2"/>
      <c r="H651" s="3"/>
    </row>
    <row r="652" spans="7:8" ht="13.2" x14ac:dyDescent="0.25">
      <c r="G652" s="2"/>
      <c r="H652" s="3"/>
    </row>
    <row r="653" spans="7:8" ht="13.2" x14ac:dyDescent="0.25">
      <c r="G653" s="2"/>
      <c r="H653" s="3"/>
    </row>
    <row r="654" spans="7:8" ht="13.2" x14ac:dyDescent="0.25">
      <c r="G654" s="2"/>
      <c r="H654" s="3"/>
    </row>
    <row r="655" spans="7:8" ht="13.2" x14ac:dyDescent="0.25">
      <c r="G655" s="2"/>
      <c r="H655" s="3"/>
    </row>
    <row r="656" spans="7:8" ht="13.2" x14ac:dyDescent="0.25">
      <c r="G656" s="2"/>
      <c r="H656" s="3"/>
    </row>
    <row r="657" spans="7:8" ht="13.2" x14ac:dyDescent="0.25">
      <c r="G657" s="2"/>
      <c r="H657" s="3"/>
    </row>
    <row r="658" spans="7:8" ht="13.2" x14ac:dyDescent="0.25">
      <c r="G658" s="2"/>
      <c r="H658" s="3"/>
    </row>
    <row r="659" spans="7:8" ht="13.2" x14ac:dyDescent="0.25">
      <c r="G659" s="2"/>
      <c r="H659" s="3"/>
    </row>
    <row r="660" spans="7:8" ht="13.2" x14ac:dyDescent="0.25">
      <c r="G660" s="2"/>
      <c r="H660" s="3"/>
    </row>
    <row r="661" spans="7:8" ht="13.2" x14ac:dyDescent="0.25">
      <c r="G661" s="2"/>
      <c r="H661" s="3"/>
    </row>
    <row r="662" spans="7:8" ht="13.2" x14ac:dyDescent="0.25">
      <c r="G662" s="2"/>
      <c r="H662" s="3"/>
    </row>
    <row r="663" spans="7:8" ht="13.2" x14ac:dyDescent="0.25">
      <c r="G663" s="2"/>
      <c r="H663" s="3"/>
    </row>
    <row r="664" spans="7:8" ht="13.2" x14ac:dyDescent="0.25">
      <c r="G664" s="2"/>
      <c r="H664" s="3"/>
    </row>
    <row r="665" spans="7:8" ht="13.2" x14ac:dyDescent="0.25">
      <c r="G665" s="2"/>
      <c r="H665" s="3"/>
    </row>
    <row r="666" spans="7:8" ht="13.2" x14ac:dyDescent="0.25">
      <c r="G666" s="2"/>
      <c r="H666" s="3"/>
    </row>
    <row r="667" spans="7:8" ht="13.2" x14ac:dyDescent="0.25">
      <c r="G667" s="2"/>
      <c r="H667" s="3"/>
    </row>
    <row r="668" spans="7:8" ht="13.2" x14ac:dyDescent="0.25">
      <c r="G668" s="2"/>
      <c r="H668" s="3"/>
    </row>
    <row r="669" spans="7:8" ht="13.2" x14ac:dyDescent="0.25">
      <c r="G669" s="2"/>
      <c r="H669" s="3"/>
    </row>
    <row r="670" spans="7:8" ht="13.2" x14ac:dyDescent="0.25">
      <c r="G670" s="2"/>
      <c r="H670" s="3"/>
    </row>
    <row r="671" spans="7:8" ht="13.2" x14ac:dyDescent="0.25">
      <c r="G671" s="2"/>
      <c r="H671" s="3"/>
    </row>
    <row r="672" spans="7:8" ht="13.2" x14ac:dyDescent="0.25">
      <c r="G672" s="2"/>
      <c r="H672" s="3"/>
    </row>
    <row r="673" spans="7:8" ht="13.2" x14ac:dyDescent="0.25">
      <c r="G673" s="2"/>
      <c r="H673" s="3"/>
    </row>
    <row r="674" spans="7:8" ht="13.2" x14ac:dyDescent="0.25">
      <c r="G674" s="2"/>
      <c r="H674" s="3"/>
    </row>
    <row r="675" spans="7:8" ht="13.2" x14ac:dyDescent="0.25">
      <c r="G675" s="2"/>
      <c r="H675" s="3"/>
    </row>
    <row r="676" spans="7:8" ht="13.2" x14ac:dyDescent="0.25">
      <c r="G676" s="2"/>
      <c r="H676" s="3"/>
    </row>
    <row r="677" spans="7:8" ht="13.2" x14ac:dyDescent="0.25">
      <c r="G677" s="2"/>
      <c r="H677" s="3"/>
    </row>
    <row r="678" spans="7:8" ht="13.2" x14ac:dyDescent="0.25">
      <c r="G678" s="2"/>
      <c r="H678" s="3"/>
    </row>
    <row r="679" spans="7:8" ht="13.2" x14ac:dyDescent="0.25">
      <c r="G679" s="2"/>
      <c r="H679" s="3"/>
    </row>
    <row r="680" spans="7:8" ht="13.2" x14ac:dyDescent="0.25">
      <c r="G680" s="2"/>
      <c r="H680" s="3"/>
    </row>
    <row r="681" spans="7:8" ht="13.2" x14ac:dyDescent="0.25">
      <c r="G681" s="2"/>
      <c r="H681" s="3"/>
    </row>
    <row r="682" spans="7:8" ht="13.2" x14ac:dyDescent="0.25">
      <c r="G682" s="2"/>
      <c r="H682" s="3"/>
    </row>
    <row r="683" spans="7:8" ht="13.2" x14ac:dyDescent="0.25">
      <c r="G683" s="2"/>
      <c r="H683" s="3"/>
    </row>
    <row r="684" spans="7:8" ht="13.2" x14ac:dyDescent="0.25">
      <c r="G684" s="2"/>
      <c r="H684" s="3"/>
    </row>
    <row r="685" spans="7:8" ht="13.2" x14ac:dyDescent="0.25">
      <c r="G685" s="2"/>
      <c r="H685" s="3"/>
    </row>
    <row r="686" spans="7:8" ht="13.2" x14ac:dyDescent="0.25">
      <c r="G686" s="2"/>
      <c r="H686" s="3"/>
    </row>
    <row r="687" spans="7:8" ht="13.2" x14ac:dyDescent="0.25">
      <c r="G687" s="2"/>
      <c r="H687" s="3"/>
    </row>
    <row r="688" spans="7:8" ht="13.2" x14ac:dyDescent="0.25">
      <c r="G688" s="2"/>
      <c r="H688" s="3"/>
    </row>
    <row r="689" spans="7:8" ht="13.2" x14ac:dyDescent="0.25">
      <c r="G689" s="2"/>
      <c r="H689" s="3"/>
    </row>
    <row r="690" spans="7:8" ht="13.2" x14ac:dyDescent="0.25">
      <c r="G690" s="2"/>
      <c r="H690" s="3"/>
    </row>
    <row r="691" spans="7:8" ht="13.2" x14ac:dyDescent="0.25">
      <c r="G691" s="2"/>
      <c r="H691" s="3"/>
    </row>
    <row r="692" spans="7:8" ht="13.2" x14ac:dyDescent="0.25">
      <c r="G692" s="2"/>
      <c r="H692" s="3"/>
    </row>
    <row r="693" spans="7:8" ht="13.2" x14ac:dyDescent="0.25">
      <c r="G693" s="2"/>
      <c r="H693" s="3"/>
    </row>
    <row r="694" spans="7:8" ht="13.2" x14ac:dyDescent="0.25">
      <c r="G694" s="2"/>
      <c r="H694" s="3"/>
    </row>
    <row r="695" spans="7:8" ht="13.2" x14ac:dyDescent="0.25">
      <c r="G695" s="2"/>
      <c r="H695" s="3"/>
    </row>
    <row r="696" spans="7:8" ht="13.2" x14ac:dyDescent="0.25">
      <c r="G696" s="2"/>
      <c r="H696" s="3"/>
    </row>
    <row r="697" spans="7:8" ht="13.2" x14ac:dyDescent="0.25">
      <c r="G697" s="2"/>
      <c r="H697" s="3"/>
    </row>
    <row r="698" spans="7:8" ht="13.2" x14ac:dyDescent="0.25">
      <c r="G698" s="2"/>
      <c r="H698" s="3"/>
    </row>
    <row r="699" spans="7:8" ht="13.2" x14ac:dyDescent="0.25">
      <c r="G699" s="2"/>
      <c r="H699" s="3"/>
    </row>
    <row r="700" spans="7:8" ht="13.2" x14ac:dyDescent="0.25">
      <c r="G700" s="2"/>
      <c r="H700" s="3"/>
    </row>
    <row r="701" spans="7:8" ht="13.2" x14ac:dyDescent="0.25">
      <c r="G701" s="2"/>
      <c r="H701" s="3"/>
    </row>
    <row r="702" spans="7:8" ht="13.2" x14ac:dyDescent="0.25">
      <c r="G702" s="2"/>
      <c r="H702" s="3"/>
    </row>
    <row r="703" spans="7:8" ht="13.2" x14ac:dyDescent="0.25">
      <c r="G703" s="2"/>
      <c r="H703" s="3"/>
    </row>
    <row r="704" spans="7:8" ht="13.2" x14ac:dyDescent="0.25">
      <c r="G704" s="2"/>
      <c r="H704" s="3"/>
    </row>
    <row r="705" spans="7:8" ht="13.2" x14ac:dyDescent="0.25">
      <c r="G705" s="2"/>
      <c r="H705" s="3"/>
    </row>
    <row r="706" spans="7:8" ht="13.2" x14ac:dyDescent="0.25">
      <c r="G706" s="2"/>
      <c r="H706" s="3"/>
    </row>
    <row r="707" spans="7:8" ht="13.2" x14ac:dyDescent="0.25">
      <c r="G707" s="2"/>
      <c r="H707" s="3"/>
    </row>
    <row r="708" spans="7:8" ht="13.2" x14ac:dyDescent="0.25">
      <c r="G708" s="2"/>
      <c r="H708" s="3"/>
    </row>
    <row r="709" spans="7:8" ht="13.2" x14ac:dyDescent="0.25">
      <c r="G709" s="2"/>
      <c r="H709" s="3"/>
    </row>
    <row r="710" spans="7:8" ht="13.2" x14ac:dyDescent="0.25">
      <c r="G710" s="2"/>
      <c r="H710" s="3"/>
    </row>
    <row r="711" spans="7:8" ht="13.2" x14ac:dyDescent="0.25">
      <c r="G711" s="2"/>
      <c r="H711" s="3"/>
    </row>
    <row r="712" spans="7:8" ht="13.2" x14ac:dyDescent="0.25">
      <c r="G712" s="2"/>
      <c r="H712" s="3"/>
    </row>
    <row r="713" spans="7:8" ht="13.2" x14ac:dyDescent="0.25">
      <c r="G713" s="2"/>
      <c r="H713" s="3"/>
    </row>
    <row r="714" spans="7:8" ht="13.2" x14ac:dyDescent="0.25">
      <c r="G714" s="2"/>
      <c r="H714" s="3"/>
    </row>
    <row r="715" spans="7:8" ht="13.2" x14ac:dyDescent="0.25">
      <c r="G715" s="2"/>
      <c r="H715" s="3"/>
    </row>
    <row r="716" spans="7:8" ht="13.2" x14ac:dyDescent="0.25">
      <c r="G716" s="2"/>
      <c r="H716" s="3"/>
    </row>
    <row r="717" spans="7:8" ht="13.2" x14ac:dyDescent="0.25">
      <c r="G717" s="2"/>
      <c r="H717" s="3"/>
    </row>
    <row r="718" spans="7:8" ht="13.2" x14ac:dyDescent="0.25">
      <c r="G718" s="2"/>
      <c r="H718" s="3"/>
    </row>
    <row r="719" spans="7:8" ht="13.2" x14ac:dyDescent="0.25">
      <c r="G719" s="2"/>
      <c r="H719" s="3"/>
    </row>
    <row r="720" spans="7:8" ht="13.2" x14ac:dyDescent="0.25">
      <c r="G720" s="2"/>
      <c r="H720" s="3"/>
    </row>
    <row r="721" spans="7:8" ht="13.2" x14ac:dyDescent="0.25">
      <c r="G721" s="2"/>
      <c r="H721" s="3"/>
    </row>
    <row r="722" spans="7:8" ht="13.2" x14ac:dyDescent="0.25">
      <c r="G722" s="2"/>
      <c r="H722" s="3"/>
    </row>
    <row r="723" spans="7:8" ht="13.2" x14ac:dyDescent="0.25">
      <c r="G723" s="2"/>
      <c r="H723" s="3"/>
    </row>
    <row r="724" spans="7:8" ht="13.2" x14ac:dyDescent="0.25">
      <c r="G724" s="2"/>
      <c r="H724" s="3"/>
    </row>
    <row r="725" spans="7:8" ht="13.2" x14ac:dyDescent="0.25">
      <c r="G725" s="2"/>
      <c r="H725" s="3"/>
    </row>
    <row r="726" spans="7:8" ht="13.2" x14ac:dyDescent="0.25">
      <c r="G726" s="2"/>
      <c r="H726" s="3"/>
    </row>
    <row r="727" spans="7:8" ht="13.2" x14ac:dyDescent="0.25">
      <c r="G727" s="2"/>
      <c r="H727" s="3"/>
    </row>
    <row r="728" spans="7:8" ht="13.2" x14ac:dyDescent="0.25">
      <c r="G728" s="2"/>
      <c r="H728" s="3"/>
    </row>
    <row r="729" spans="7:8" ht="13.2" x14ac:dyDescent="0.25">
      <c r="G729" s="2"/>
      <c r="H729" s="3"/>
    </row>
    <row r="730" spans="7:8" ht="13.2" x14ac:dyDescent="0.25">
      <c r="G730" s="2"/>
      <c r="H730" s="3"/>
    </row>
    <row r="731" spans="7:8" ht="13.2" x14ac:dyDescent="0.25">
      <c r="G731" s="2"/>
      <c r="H731" s="3"/>
    </row>
    <row r="732" spans="7:8" ht="13.2" x14ac:dyDescent="0.25">
      <c r="G732" s="2"/>
      <c r="H732" s="3"/>
    </row>
    <row r="733" spans="7:8" ht="13.2" x14ac:dyDescent="0.25">
      <c r="G733" s="2"/>
      <c r="H733" s="3"/>
    </row>
    <row r="734" spans="7:8" ht="13.2" x14ac:dyDescent="0.25">
      <c r="G734" s="2"/>
      <c r="H734" s="3"/>
    </row>
    <row r="735" spans="7:8" ht="13.2" x14ac:dyDescent="0.25">
      <c r="G735" s="2"/>
      <c r="H735" s="3"/>
    </row>
    <row r="736" spans="7:8" ht="13.2" x14ac:dyDescent="0.25">
      <c r="G736" s="2"/>
      <c r="H736" s="3"/>
    </row>
    <row r="737" spans="7:8" ht="13.2" x14ac:dyDescent="0.25">
      <c r="G737" s="2"/>
      <c r="H737" s="3"/>
    </row>
    <row r="738" spans="7:8" ht="13.2" x14ac:dyDescent="0.25">
      <c r="G738" s="2"/>
      <c r="H738" s="3"/>
    </row>
    <row r="739" spans="7:8" ht="13.2" x14ac:dyDescent="0.25">
      <c r="G739" s="2"/>
      <c r="H739" s="3"/>
    </row>
    <row r="740" spans="7:8" ht="13.2" x14ac:dyDescent="0.25">
      <c r="G740" s="2"/>
      <c r="H740" s="3"/>
    </row>
    <row r="741" spans="7:8" ht="13.2" x14ac:dyDescent="0.25">
      <c r="G741" s="2"/>
      <c r="H741" s="3"/>
    </row>
    <row r="742" spans="7:8" ht="13.2" x14ac:dyDescent="0.25">
      <c r="G742" s="2"/>
      <c r="H742" s="3"/>
    </row>
    <row r="743" spans="7:8" ht="13.2" x14ac:dyDescent="0.25">
      <c r="G743" s="2"/>
      <c r="H743" s="3"/>
    </row>
    <row r="744" spans="7:8" ht="13.2" x14ac:dyDescent="0.25">
      <c r="G744" s="2"/>
      <c r="H744" s="3"/>
    </row>
    <row r="745" spans="7:8" ht="13.2" x14ac:dyDescent="0.25">
      <c r="G745" s="2"/>
      <c r="H745" s="3"/>
    </row>
    <row r="746" spans="7:8" ht="13.2" x14ac:dyDescent="0.25">
      <c r="G746" s="2"/>
      <c r="H746" s="3"/>
    </row>
    <row r="747" spans="7:8" ht="13.2" x14ac:dyDescent="0.25">
      <c r="G747" s="2"/>
      <c r="H747" s="3"/>
    </row>
    <row r="748" spans="7:8" ht="13.2" x14ac:dyDescent="0.25">
      <c r="G748" s="2"/>
      <c r="H748" s="3"/>
    </row>
    <row r="749" spans="7:8" ht="13.2" x14ac:dyDescent="0.25">
      <c r="G749" s="2"/>
      <c r="H749" s="3"/>
    </row>
    <row r="750" spans="7:8" ht="13.2" x14ac:dyDescent="0.25">
      <c r="G750" s="2"/>
      <c r="H750" s="3"/>
    </row>
    <row r="751" spans="7:8" ht="13.2" x14ac:dyDescent="0.25">
      <c r="G751" s="2"/>
      <c r="H751" s="3"/>
    </row>
    <row r="752" spans="7:8" ht="13.2" x14ac:dyDescent="0.25">
      <c r="G752" s="2"/>
      <c r="H752" s="3"/>
    </row>
    <row r="753" spans="7:8" ht="13.2" x14ac:dyDescent="0.25">
      <c r="G753" s="2"/>
      <c r="H753" s="3"/>
    </row>
    <row r="754" spans="7:8" ht="13.2" x14ac:dyDescent="0.25">
      <c r="G754" s="2"/>
      <c r="H754" s="3"/>
    </row>
    <row r="755" spans="7:8" ht="13.2" x14ac:dyDescent="0.25">
      <c r="G755" s="2"/>
      <c r="H755" s="3"/>
    </row>
    <row r="756" spans="7:8" ht="13.2" x14ac:dyDescent="0.25">
      <c r="G756" s="2"/>
      <c r="H756" s="3"/>
    </row>
    <row r="757" spans="7:8" ht="13.2" x14ac:dyDescent="0.25">
      <c r="G757" s="2"/>
      <c r="H757" s="3"/>
    </row>
    <row r="758" spans="7:8" ht="13.2" x14ac:dyDescent="0.25">
      <c r="G758" s="2"/>
      <c r="H758" s="3"/>
    </row>
    <row r="759" spans="7:8" ht="13.2" x14ac:dyDescent="0.25">
      <c r="G759" s="2"/>
      <c r="H759" s="3"/>
    </row>
    <row r="760" spans="7:8" ht="13.2" x14ac:dyDescent="0.25">
      <c r="G760" s="2"/>
      <c r="H760" s="3"/>
    </row>
    <row r="761" spans="7:8" ht="13.2" x14ac:dyDescent="0.25">
      <c r="G761" s="2"/>
      <c r="H761" s="3"/>
    </row>
    <row r="762" spans="7:8" ht="13.2" x14ac:dyDescent="0.25">
      <c r="G762" s="2"/>
      <c r="H762" s="3"/>
    </row>
    <row r="763" spans="7:8" ht="13.2" x14ac:dyDescent="0.25">
      <c r="G763" s="2"/>
      <c r="H763" s="3"/>
    </row>
    <row r="764" spans="7:8" ht="13.2" x14ac:dyDescent="0.25">
      <c r="G764" s="2"/>
      <c r="H764" s="3"/>
    </row>
    <row r="765" spans="7:8" ht="13.2" x14ac:dyDescent="0.25">
      <c r="G765" s="2"/>
      <c r="H765" s="3"/>
    </row>
    <row r="766" spans="7:8" ht="13.2" x14ac:dyDescent="0.25">
      <c r="G766" s="2"/>
      <c r="H766" s="3"/>
    </row>
    <row r="767" spans="7:8" ht="13.2" x14ac:dyDescent="0.25">
      <c r="G767" s="2"/>
      <c r="H767" s="3"/>
    </row>
    <row r="768" spans="7:8" ht="13.2" x14ac:dyDescent="0.25">
      <c r="G768" s="2"/>
      <c r="H768" s="3"/>
    </row>
    <row r="769" spans="7:8" ht="13.2" x14ac:dyDescent="0.25">
      <c r="G769" s="2"/>
      <c r="H769" s="3"/>
    </row>
    <row r="770" spans="7:8" ht="13.2" x14ac:dyDescent="0.25">
      <c r="G770" s="2"/>
      <c r="H770" s="3"/>
    </row>
    <row r="771" spans="7:8" ht="13.2" x14ac:dyDescent="0.25">
      <c r="G771" s="2"/>
      <c r="H771" s="3"/>
    </row>
    <row r="772" spans="7:8" ht="13.2" x14ac:dyDescent="0.25">
      <c r="G772" s="2"/>
      <c r="H772" s="3"/>
    </row>
    <row r="773" spans="7:8" ht="13.2" x14ac:dyDescent="0.25">
      <c r="G773" s="2"/>
      <c r="H773" s="3"/>
    </row>
    <row r="774" spans="7:8" ht="13.2" x14ac:dyDescent="0.25">
      <c r="G774" s="2"/>
      <c r="H774" s="3"/>
    </row>
    <row r="775" spans="7:8" ht="13.2" x14ac:dyDescent="0.25">
      <c r="G775" s="2"/>
      <c r="H775" s="3"/>
    </row>
    <row r="776" spans="7:8" ht="13.2" x14ac:dyDescent="0.25">
      <c r="G776" s="2"/>
      <c r="H776" s="3"/>
    </row>
    <row r="777" spans="7:8" ht="13.2" x14ac:dyDescent="0.25">
      <c r="G777" s="2"/>
      <c r="H777" s="3"/>
    </row>
    <row r="778" spans="7:8" ht="13.2" x14ac:dyDescent="0.25">
      <c r="G778" s="2"/>
      <c r="H778" s="3"/>
    </row>
    <row r="779" spans="7:8" ht="13.2" x14ac:dyDescent="0.25">
      <c r="G779" s="2"/>
      <c r="H779" s="3"/>
    </row>
    <row r="780" spans="7:8" ht="13.2" x14ac:dyDescent="0.25">
      <c r="G780" s="2"/>
      <c r="H780" s="3"/>
    </row>
    <row r="781" spans="7:8" ht="13.2" x14ac:dyDescent="0.25">
      <c r="G781" s="2"/>
      <c r="H781" s="3"/>
    </row>
    <row r="782" spans="7:8" ht="13.2" x14ac:dyDescent="0.25">
      <c r="G782" s="2"/>
      <c r="H782" s="3"/>
    </row>
    <row r="783" spans="7:8" ht="13.2" x14ac:dyDescent="0.25">
      <c r="G783" s="2"/>
      <c r="H783" s="3"/>
    </row>
    <row r="784" spans="7:8" ht="13.2" x14ac:dyDescent="0.25">
      <c r="G784" s="2"/>
      <c r="H784" s="3"/>
    </row>
    <row r="785" spans="7:8" ht="13.2" x14ac:dyDescent="0.25">
      <c r="G785" s="2"/>
      <c r="H785" s="3"/>
    </row>
    <row r="786" spans="7:8" ht="13.2" x14ac:dyDescent="0.25">
      <c r="G786" s="2"/>
      <c r="H786" s="3"/>
    </row>
    <row r="787" spans="7:8" ht="13.2" x14ac:dyDescent="0.25">
      <c r="G787" s="2"/>
      <c r="H787" s="3"/>
    </row>
    <row r="788" spans="7:8" ht="13.2" x14ac:dyDescent="0.25">
      <c r="G788" s="2"/>
      <c r="H788" s="3"/>
    </row>
    <row r="789" spans="7:8" ht="13.2" x14ac:dyDescent="0.25">
      <c r="G789" s="2"/>
      <c r="H789" s="3"/>
    </row>
    <row r="790" spans="7:8" ht="13.2" x14ac:dyDescent="0.25">
      <c r="G790" s="2"/>
      <c r="H790" s="3"/>
    </row>
    <row r="791" spans="7:8" ht="13.2" x14ac:dyDescent="0.25">
      <c r="G791" s="2"/>
      <c r="H791" s="3"/>
    </row>
    <row r="792" spans="7:8" ht="13.2" x14ac:dyDescent="0.25">
      <c r="G792" s="2"/>
      <c r="H792" s="3"/>
    </row>
    <row r="793" spans="7:8" ht="13.2" x14ac:dyDescent="0.25">
      <c r="G793" s="2"/>
      <c r="H793" s="3"/>
    </row>
    <row r="794" spans="7:8" ht="13.2" x14ac:dyDescent="0.25">
      <c r="G794" s="2"/>
      <c r="H794" s="3"/>
    </row>
    <row r="795" spans="7:8" ht="13.2" x14ac:dyDescent="0.25">
      <c r="G795" s="2"/>
      <c r="H795" s="3"/>
    </row>
    <row r="796" spans="7:8" ht="13.2" x14ac:dyDescent="0.25">
      <c r="G796" s="2"/>
      <c r="H796" s="3"/>
    </row>
    <row r="797" spans="7:8" ht="13.2" x14ac:dyDescent="0.25">
      <c r="G797" s="2"/>
      <c r="H797" s="3"/>
    </row>
    <row r="798" spans="7:8" ht="13.2" x14ac:dyDescent="0.25">
      <c r="G798" s="2"/>
      <c r="H798" s="3"/>
    </row>
    <row r="799" spans="7:8" ht="13.2" x14ac:dyDescent="0.25">
      <c r="G799" s="2"/>
      <c r="H799" s="3"/>
    </row>
    <row r="800" spans="7:8" ht="13.2" x14ac:dyDescent="0.25">
      <c r="G800" s="2"/>
      <c r="H800" s="3"/>
    </row>
    <row r="801" spans="7:8" ht="13.2" x14ac:dyDescent="0.25">
      <c r="G801" s="2"/>
      <c r="H801" s="3"/>
    </row>
    <row r="802" spans="7:8" ht="13.2" x14ac:dyDescent="0.25">
      <c r="G802" s="2"/>
      <c r="H802" s="3"/>
    </row>
    <row r="803" spans="7:8" ht="13.2" x14ac:dyDescent="0.25">
      <c r="G803" s="2"/>
      <c r="H803" s="3"/>
    </row>
    <row r="804" spans="7:8" ht="13.2" x14ac:dyDescent="0.25">
      <c r="G804" s="2"/>
      <c r="H804" s="3"/>
    </row>
    <row r="805" spans="7:8" ht="13.2" x14ac:dyDescent="0.25">
      <c r="G805" s="2"/>
      <c r="H805" s="3"/>
    </row>
    <row r="806" spans="7:8" ht="13.2" x14ac:dyDescent="0.25">
      <c r="G806" s="2"/>
      <c r="H806" s="3"/>
    </row>
    <row r="807" spans="7:8" ht="13.2" x14ac:dyDescent="0.25">
      <c r="G807" s="2"/>
      <c r="H807" s="3"/>
    </row>
    <row r="808" spans="7:8" ht="13.2" x14ac:dyDescent="0.25">
      <c r="G808" s="2"/>
      <c r="H808" s="3"/>
    </row>
    <row r="809" spans="7:8" ht="13.2" x14ac:dyDescent="0.25">
      <c r="G809" s="2"/>
      <c r="H809" s="3"/>
    </row>
    <row r="810" spans="7:8" ht="13.2" x14ac:dyDescent="0.25">
      <c r="G810" s="2"/>
      <c r="H810" s="3"/>
    </row>
    <row r="811" spans="7:8" ht="13.2" x14ac:dyDescent="0.25">
      <c r="G811" s="2"/>
      <c r="H811" s="3"/>
    </row>
    <row r="812" spans="7:8" ht="13.2" x14ac:dyDescent="0.25">
      <c r="G812" s="2"/>
      <c r="H812" s="3"/>
    </row>
    <row r="813" spans="7:8" ht="13.2" x14ac:dyDescent="0.25">
      <c r="G813" s="2"/>
      <c r="H813" s="3"/>
    </row>
    <row r="814" spans="7:8" ht="13.2" x14ac:dyDescent="0.25">
      <c r="G814" s="2"/>
      <c r="H814" s="3"/>
    </row>
    <row r="815" spans="7:8" ht="13.2" x14ac:dyDescent="0.25">
      <c r="G815" s="2"/>
      <c r="H815" s="3"/>
    </row>
    <row r="816" spans="7:8" ht="13.2" x14ac:dyDescent="0.25">
      <c r="G816" s="2"/>
      <c r="H816" s="3"/>
    </row>
    <row r="817" spans="7:8" ht="13.2" x14ac:dyDescent="0.25">
      <c r="G817" s="2"/>
      <c r="H817" s="3"/>
    </row>
    <row r="818" spans="7:8" ht="13.2" x14ac:dyDescent="0.25">
      <c r="G818" s="2"/>
      <c r="H818" s="3"/>
    </row>
    <row r="819" spans="7:8" ht="13.2" x14ac:dyDescent="0.25">
      <c r="G819" s="2"/>
      <c r="H819" s="3"/>
    </row>
    <row r="820" spans="7:8" ht="13.2" x14ac:dyDescent="0.25">
      <c r="G820" s="2"/>
      <c r="H820" s="3"/>
    </row>
    <row r="821" spans="7:8" ht="13.2" x14ac:dyDescent="0.25">
      <c r="G821" s="2"/>
      <c r="H821" s="3"/>
    </row>
    <row r="822" spans="7:8" ht="13.2" x14ac:dyDescent="0.25">
      <c r="G822" s="2"/>
      <c r="H822" s="3"/>
    </row>
    <row r="823" spans="7:8" ht="13.2" x14ac:dyDescent="0.25">
      <c r="G823" s="2"/>
      <c r="H823" s="3"/>
    </row>
    <row r="824" spans="7:8" ht="13.2" x14ac:dyDescent="0.25">
      <c r="G824" s="2"/>
      <c r="H824" s="3"/>
    </row>
    <row r="825" spans="7:8" ht="13.2" x14ac:dyDescent="0.25">
      <c r="G825" s="2"/>
      <c r="H825" s="3"/>
    </row>
    <row r="826" spans="7:8" ht="13.2" x14ac:dyDescent="0.25">
      <c r="G826" s="2"/>
      <c r="H826" s="3"/>
    </row>
    <row r="827" spans="7:8" ht="13.2" x14ac:dyDescent="0.25">
      <c r="G827" s="2"/>
      <c r="H827" s="3"/>
    </row>
    <row r="828" spans="7:8" ht="13.2" x14ac:dyDescent="0.25">
      <c r="G828" s="2"/>
      <c r="H828" s="3"/>
    </row>
    <row r="829" spans="7:8" ht="13.2" x14ac:dyDescent="0.25">
      <c r="G829" s="2"/>
      <c r="H829" s="3"/>
    </row>
    <row r="830" spans="7:8" ht="13.2" x14ac:dyDescent="0.25">
      <c r="G830" s="2"/>
      <c r="H830" s="3"/>
    </row>
    <row r="831" spans="7:8" ht="13.2" x14ac:dyDescent="0.25">
      <c r="G831" s="2"/>
      <c r="H831" s="3"/>
    </row>
    <row r="832" spans="7:8" ht="13.2" x14ac:dyDescent="0.25">
      <c r="G832" s="2"/>
      <c r="H832" s="3"/>
    </row>
    <row r="833" spans="7:8" ht="13.2" x14ac:dyDescent="0.25">
      <c r="G833" s="2"/>
      <c r="H833" s="3"/>
    </row>
    <row r="834" spans="7:8" ht="13.2" x14ac:dyDescent="0.25">
      <c r="G834" s="2"/>
      <c r="H834" s="3"/>
    </row>
    <row r="835" spans="7:8" ht="13.2" x14ac:dyDescent="0.25">
      <c r="G835" s="2"/>
      <c r="H835" s="3"/>
    </row>
    <row r="836" spans="7:8" ht="13.2" x14ac:dyDescent="0.25">
      <c r="G836" s="2"/>
      <c r="H836" s="3"/>
    </row>
    <row r="837" spans="7:8" ht="13.2" x14ac:dyDescent="0.25">
      <c r="G837" s="2"/>
      <c r="H837" s="3"/>
    </row>
    <row r="838" spans="7:8" ht="13.2" x14ac:dyDescent="0.25">
      <c r="G838" s="2"/>
      <c r="H838" s="3"/>
    </row>
    <row r="839" spans="7:8" ht="13.2" x14ac:dyDescent="0.25">
      <c r="G839" s="2"/>
      <c r="H839" s="3"/>
    </row>
    <row r="840" spans="7:8" ht="13.2" x14ac:dyDescent="0.25">
      <c r="G840" s="2"/>
      <c r="H840" s="3"/>
    </row>
    <row r="841" spans="7:8" ht="13.2" x14ac:dyDescent="0.25">
      <c r="G841" s="2"/>
      <c r="H841" s="3"/>
    </row>
    <row r="842" spans="7:8" ht="13.2" x14ac:dyDescent="0.25">
      <c r="G842" s="2"/>
      <c r="H842" s="3"/>
    </row>
    <row r="843" spans="7:8" ht="13.2" x14ac:dyDescent="0.25">
      <c r="G843" s="2"/>
      <c r="H843" s="3"/>
    </row>
    <row r="844" spans="7:8" ht="13.2" x14ac:dyDescent="0.25">
      <c r="G844" s="2"/>
      <c r="H844" s="3"/>
    </row>
    <row r="845" spans="7:8" ht="13.2" x14ac:dyDescent="0.25">
      <c r="G845" s="2"/>
      <c r="H845" s="3"/>
    </row>
    <row r="846" spans="7:8" ht="13.2" x14ac:dyDescent="0.25">
      <c r="G846" s="2"/>
      <c r="H846" s="3"/>
    </row>
    <row r="847" spans="7:8" ht="13.2" x14ac:dyDescent="0.25">
      <c r="G847" s="2"/>
      <c r="H847" s="3"/>
    </row>
    <row r="848" spans="7:8" ht="13.2" x14ac:dyDescent="0.25">
      <c r="G848" s="2"/>
      <c r="H848" s="3"/>
    </row>
    <row r="849" spans="7:8" ht="13.2" x14ac:dyDescent="0.25">
      <c r="G849" s="2"/>
      <c r="H849" s="3"/>
    </row>
    <row r="850" spans="7:8" ht="13.2" x14ac:dyDescent="0.25">
      <c r="G850" s="2"/>
      <c r="H850" s="3"/>
    </row>
    <row r="851" spans="7:8" ht="13.2" x14ac:dyDescent="0.25">
      <c r="G851" s="2"/>
      <c r="H851" s="3"/>
    </row>
    <row r="852" spans="7:8" ht="13.2" x14ac:dyDescent="0.25">
      <c r="G852" s="2"/>
      <c r="H852" s="3"/>
    </row>
    <row r="853" spans="7:8" ht="13.2" x14ac:dyDescent="0.25">
      <c r="G853" s="2"/>
      <c r="H853" s="3"/>
    </row>
    <row r="854" spans="7:8" ht="13.2" x14ac:dyDescent="0.25">
      <c r="G854" s="2"/>
      <c r="H854" s="3"/>
    </row>
    <row r="855" spans="7:8" ht="13.2" x14ac:dyDescent="0.25">
      <c r="G855" s="2"/>
      <c r="H855" s="3"/>
    </row>
    <row r="856" spans="7:8" ht="13.2" x14ac:dyDescent="0.25">
      <c r="G856" s="2"/>
      <c r="H856" s="3"/>
    </row>
    <row r="857" spans="7:8" ht="13.2" x14ac:dyDescent="0.25">
      <c r="G857" s="2"/>
      <c r="H857" s="3"/>
    </row>
    <row r="858" spans="7:8" ht="13.2" x14ac:dyDescent="0.25">
      <c r="G858" s="2"/>
      <c r="H858" s="3"/>
    </row>
    <row r="859" spans="7:8" ht="13.2" x14ac:dyDescent="0.25">
      <c r="G859" s="2"/>
      <c r="H859" s="3"/>
    </row>
    <row r="860" spans="7:8" ht="13.2" x14ac:dyDescent="0.25">
      <c r="G860" s="2"/>
      <c r="H860" s="3"/>
    </row>
    <row r="861" spans="7:8" ht="13.2" x14ac:dyDescent="0.25">
      <c r="G861" s="2"/>
      <c r="H861" s="3"/>
    </row>
    <row r="862" spans="7:8" ht="13.2" x14ac:dyDescent="0.25">
      <c r="G862" s="2"/>
      <c r="H862" s="3"/>
    </row>
    <row r="863" spans="7:8" ht="13.2" x14ac:dyDescent="0.25">
      <c r="G863" s="2"/>
      <c r="H863" s="3"/>
    </row>
    <row r="864" spans="7:8" ht="13.2" x14ac:dyDescent="0.25">
      <c r="G864" s="2"/>
      <c r="H864" s="3"/>
    </row>
    <row r="865" spans="7:8" ht="13.2" x14ac:dyDescent="0.25">
      <c r="G865" s="2"/>
      <c r="H865" s="3"/>
    </row>
    <row r="866" spans="7:8" ht="13.2" x14ac:dyDescent="0.25">
      <c r="G866" s="2"/>
      <c r="H866" s="3"/>
    </row>
    <row r="867" spans="7:8" ht="13.2" x14ac:dyDescent="0.25">
      <c r="G867" s="2"/>
      <c r="H867" s="3"/>
    </row>
    <row r="868" spans="7:8" ht="13.2" x14ac:dyDescent="0.25">
      <c r="G868" s="2"/>
      <c r="H868" s="3"/>
    </row>
    <row r="869" spans="7:8" ht="13.2" x14ac:dyDescent="0.25">
      <c r="G869" s="2"/>
      <c r="H869" s="3"/>
    </row>
    <row r="870" spans="7:8" ht="13.2" x14ac:dyDescent="0.25">
      <c r="G870" s="2"/>
      <c r="H870" s="3"/>
    </row>
    <row r="871" spans="7:8" ht="13.2" x14ac:dyDescent="0.25">
      <c r="G871" s="2"/>
      <c r="H871" s="3"/>
    </row>
    <row r="872" spans="7:8" ht="13.2" x14ac:dyDescent="0.25">
      <c r="G872" s="2"/>
      <c r="H872" s="3"/>
    </row>
    <row r="873" spans="7:8" ht="13.2" x14ac:dyDescent="0.25">
      <c r="G873" s="2"/>
      <c r="H873" s="3"/>
    </row>
    <row r="874" spans="7:8" ht="13.2" x14ac:dyDescent="0.25">
      <c r="G874" s="2"/>
      <c r="H874" s="3"/>
    </row>
    <row r="875" spans="7:8" ht="13.2" x14ac:dyDescent="0.25">
      <c r="G875" s="2"/>
      <c r="H875" s="3"/>
    </row>
    <row r="876" spans="7:8" ht="13.2" x14ac:dyDescent="0.25">
      <c r="G876" s="2"/>
      <c r="H876" s="3"/>
    </row>
    <row r="877" spans="7:8" ht="13.2" x14ac:dyDescent="0.25">
      <c r="G877" s="2"/>
      <c r="H877" s="3"/>
    </row>
    <row r="878" spans="7:8" ht="13.2" x14ac:dyDescent="0.25">
      <c r="G878" s="2"/>
      <c r="H878" s="3"/>
    </row>
    <row r="879" spans="7:8" ht="13.2" x14ac:dyDescent="0.25">
      <c r="G879" s="2"/>
      <c r="H879" s="3"/>
    </row>
    <row r="880" spans="7:8" ht="13.2" x14ac:dyDescent="0.25">
      <c r="G880" s="2"/>
      <c r="H880" s="3"/>
    </row>
    <row r="881" spans="7:8" ht="13.2" x14ac:dyDescent="0.25">
      <c r="G881" s="2"/>
      <c r="H881" s="3"/>
    </row>
    <row r="882" spans="7:8" ht="13.2" x14ac:dyDescent="0.25">
      <c r="G882" s="2"/>
      <c r="H882" s="3"/>
    </row>
    <row r="883" spans="7:8" ht="13.2" x14ac:dyDescent="0.25">
      <c r="G883" s="2"/>
      <c r="H883" s="3"/>
    </row>
    <row r="884" spans="7:8" ht="13.2" x14ac:dyDescent="0.25">
      <c r="G884" s="2"/>
      <c r="H884" s="3"/>
    </row>
    <row r="885" spans="7:8" ht="13.2" x14ac:dyDescent="0.25">
      <c r="G885" s="2"/>
      <c r="H885" s="3"/>
    </row>
    <row r="886" spans="7:8" ht="13.2" x14ac:dyDescent="0.25">
      <c r="G886" s="2"/>
      <c r="H886" s="3"/>
    </row>
    <row r="887" spans="7:8" ht="13.2" x14ac:dyDescent="0.25">
      <c r="G887" s="2"/>
      <c r="H887" s="3"/>
    </row>
    <row r="888" spans="7:8" ht="13.2" x14ac:dyDescent="0.25">
      <c r="G888" s="2"/>
      <c r="H888" s="3"/>
    </row>
    <row r="889" spans="7:8" ht="13.2" x14ac:dyDescent="0.25">
      <c r="G889" s="2"/>
      <c r="H889" s="3"/>
    </row>
    <row r="890" spans="7:8" ht="13.2" x14ac:dyDescent="0.25">
      <c r="G890" s="2"/>
      <c r="H890" s="3"/>
    </row>
    <row r="891" spans="7:8" ht="13.2" x14ac:dyDescent="0.25">
      <c r="G891" s="2"/>
      <c r="H891" s="3"/>
    </row>
    <row r="892" spans="7:8" ht="13.2" x14ac:dyDescent="0.25">
      <c r="G892" s="2"/>
      <c r="H892" s="3"/>
    </row>
    <row r="893" spans="7:8" ht="13.2" x14ac:dyDescent="0.25">
      <c r="G893" s="2"/>
      <c r="H893" s="3"/>
    </row>
    <row r="894" spans="7:8" ht="13.2" x14ac:dyDescent="0.25">
      <c r="G894" s="2"/>
      <c r="H894" s="3"/>
    </row>
    <row r="895" spans="7:8" ht="13.2" x14ac:dyDescent="0.25">
      <c r="G895" s="2"/>
      <c r="H895" s="3"/>
    </row>
    <row r="896" spans="7:8" ht="13.2" x14ac:dyDescent="0.25">
      <c r="G896" s="2"/>
      <c r="H896" s="3"/>
    </row>
    <row r="897" spans="7:8" ht="13.2" x14ac:dyDescent="0.25">
      <c r="G897" s="2"/>
      <c r="H897" s="3"/>
    </row>
    <row r="898" spans="7:8" ht="13.2" x14ac:dyDescent="0.25">
      <c r="G898" s="2"/>
      <c r="H898" s="3"/>
    </row>
    <row r="899" spans="7:8" ht="13.2" x14ac:dyDescent="0.25">
      <c r="G899" s="2"/>
      <c r="H899" s="3"/>
    </row>
    <row r="900" spans="7:8" ht="13.2" x14ac:dyDescent="0.25">
      <c r="G900" s="2"/>
      <c r="H900" s="3"/>
    </row>
    <row r="901" spans="7:8" ht="13.2" x14ac:dyDescent="0.25">
      <c r="G901" s="2"/>
      <c r="H901" s="3"/>
    </row>
    <row r="902" spans="7:8" ht="13.2" x14ac:dyDescent="0.25">
      <c r="G902" s="2"/>
      <c r="H902" s="3"/>
    </row>
    <row r="903" spans="7:8" ht="13.2" x14ac:dyDescent="0.25">
      <c r="G903" s="2"/>
      <c r="H903" s="3"/>
    </row>
    <row r="904" spans="7:8" ht="13.2" x14ac:dyDescent="0.25">
      <c r="G904" s="2"/>
      <c r="H904" s="3"/>
    </row>
    <row r="905" spans="7:8" ht="13.2" x14ac:dyDescent="0.25">
      <c r="G905" s="2"/>
      <c r="H905" s="3"/>
    </row>
    <row r="906" spans="7:8" ht="13.2" x14ac:dyDescent="0.25">
      <c r="G906" s="2"/>
      <c r="H906" s="3"/>
    </row>
    <row r="907" spans="7:8" ht="13.2" x14ac:dyDescent="0.25">
      <c r="G907" s="2"/>
      <c r="H907" s="3"/>
    </row>
    <row r="908" spans="7:8" ht="13.2" x14ac:dyDescent="0.25">
      <c r="G908" s="2"/>
      <c r="H908" s="3"/>
    </row>
    <row r="909" spans="7:8" ht="13.2" x14ac:dyDescent="0.25">
      <c r="G909" s="2"/>
      <c r="H909" s="3"/>
    </row>
    <row r="910" spans="7:8" ht="13.2" x14ac:dyDescent="0.25">
      <c r="G910" s="2"/>
      <c r="H910" s="3"/>
    </row>
    <row r="911" spans="7:8" ht="13.2" x14ac:dyDescent="0.25">
      <c r="G911" s="2"/>
      <c r="H911" s="3"/>
    </row>
    <row r="912" spans="7:8" ht="13.2" x14ac:dyDescent="0.25">
      <c r="G912" s="2"/>
      <c r="H912" s="3"/>
    </row>
    <row r="913" spans="7:8" ht="13.2" x14ac:dyDescent="0.25">
      <c r="G913" s="2"/>
      <c r="H913" s="3"/>
    </row>
    <row r="914" spans="7:8" ht="13.2" x14ac:dyDescent="0.25">
      <c r="G914" s="2"/>
      <c r="H914" s="3"/>
    </row>
    <row r="915" spans="7:8" ht="13.2" x14ac:dyDescent="0.25">
      <c r="G915" s="2"/>
      <c r="H915" s="3"/>
    </row>
    <row r="916" spans="7:8" ht="13.2" x14ac:dyDescent="0.25">
      <c r="G916" s="2"/>
      <c r="H916" s="3"/>
    </row>
    <row r="917" spans="7:8" ht="13.2" x14ac:dyDescent="0.25">
      <c r="G917" s="2"/>
      <c r="H917" s="3"/>
    </row>
    <row r="918" spans="7:8" ht="13.2" x14ac:dyDescent="0.25">
      <c r="G918" s="2"/>
      <c r="H918" s="3"/>
    </row>
    <row r="919" spans="7:8" ht="13.2" x14ac:dyDescent="0.25">
      <c r="G919" s="2"/>
      <c r="H919" s="3"/>
    </row>
    <row r="920" spans="7:8" ht="13.2" x14ac:dyDescent="0.25">
      <c r="G920" s="2"/>
      <c r="H920" s="3"/>
    </row>
    <row r="921" spans="7:8" ht="13.2" x14ac:dyDescent="0.25">
      <c r="G921" s="2"/>
      <c r="H921" s="3"/>
    </row>
    <row r="922" spans="7:8" ht="13.2" x14ac:dyDescent="0.25">
      <c r="G922" s="2"/>
      <c r="H922" s="3"/>
    </row>
    <row r="923" spans="7:8" ht="13.2" x14ac:dyDescent="0.25">
      <c r="G923" s="2"/>
      <c r="H923" s="3"/>
    </row>
    <row r="924" spans="7:8" ht="13.2" x14ac:dyDescent="0.25">
      <c r="G924" s="2"/>
      <c r="H924" s="3"/>
    </row>
    <row r="925" spans="7:8" ht="13.2" x14ac:dyDescent="0.25">
      <c r="G925" s="2"/>
      <c r="H925" s="3"/>
    </row>
    <row r="926" spans="7:8" ht="13.2" x14ac:dyDescent="0.25">
      <c r="G926" s="2"/>
      <c r="H926" s="3"/>
    </row>
    <row r="927" spans="7:8" ht="13.2" x14ac:dyDescent="0.25">
      <c r="G927" s="2"/>
      <c r="H927" s="3"/>
    </row>
    <row r="928" spans="7:8" ht="13.2" x14ac:dyDescent="0.25">
      <c r="G928" s="2"/>
      <c r="H928" s="3"/>
    </row>
    <row r="929" spans="7:8" ht="13.2" x14ac:dyDescent="0.25">
      <c r="G929" s="2"/>
      <c r="H929" s="3"/>
    </row>
    <row r="930" spans="7:8" ht="13.2" x14ac:dyDescent="0.25">
      <c r="G930" s="2"/>
      <c r="H930" s="3"/>
    </row>
    <row r="931" spans="7:8" ht="13.2" x14ac:dyDescent="0.25">
      <c r="G931" s="2"/>
      <c r="H931" s="3"/>
    </row>
    <row r="932" spans="7:8" ht="13.2" x14ac:dyDescent="0.25">
      <c r="G932" s="2"/>
      <c r="H932" s="3"/>
    </row>
    <row r="933" spans="7:8" ht="13.2" x14ac:dyDescent="0.25">
      <c r="G933" s="2"/>
      <c r="H933" s="3"/>
    </row>
    <row r="934" spans="7:8" ht="13.2" x14ac:dyDescent="0.25">
      <c r="G934" s="2"/>
      <c r="H934" s="3"/>
    </row>
    <row r="935" spans="7:8" ht="13.2" x14ac:dyDescent="0.25">
      <c r="G935" s="2"/>
      <c r="H935" s="3"/>
    </row>
    <row r="936" spans="7:8" ht="13.2" x14ac:dyDescent="0.25">
      <c r="G936" s="2"/>
      <c r="H936" s="3"/>
    </row>
    <row r="937" spans="7:8" ht="13.2" x14ac:dyDescent="0.25">
      <c r="G937" s="2"/>
      <c r="H937" s="3"/>
    </row>
    <row r="938" spans="7:8" ht="13.2" x14ac:dyDescent="0.25">
      <c r="G938" s="2"/>
      <c r="H938" s="3"/>
    </row>
    <row r="939" spans="7:8" ht="13.2" x14ac:dyDescent="0.25">
      <c r="G939" s="2"/>
      <c r="H939" s="3"/>
    </row>
    <row r="940" spans="7:8" ht="13.2" x14ac:dyDescent="0.25">
      <c r="G940" s="2"/>
      <c r="H940" s="3"/>
    </row>
    <row r="941" spans="7:8" ht="13.2" x14ac:dyDescent="0.25">
      <c r="G941" s="2"/>
      <c r="H941" s="3"/>
    </row>
    <row r="942" spans="7:8" ht="13.2" x14ac:dyDescent="0.25">
      <c r="G942" s="2"/>
      <c r="H942" s="3"/>
    </row>
    <row r="943" spans="7:8" ht="13.2" x14ac:dyDescent="0.25">
      <c r="G943" s="2"/>
      <c r="H943" s="3"/>
    </row>
    <row r="944" spans="7:8" ht="13.2" x14ac:dyDescent="0.25">
      <c r="G944" s="2"/>
      <c r="H944" s="3"/>
    </row>
    <row r="945" spans="7:8" ht="13.2" x14ac:dyDescent="0.25">
      <c r="G945" s="2"/>
      <c r="H945" s="3"/>
    </row>
    <row r="946" spans="7:8" ht="13.2" x14ac:dyDescent="0.25">
      <c r="G946" s="2"/>
      <c r="H946" s="3"/>
    </row>
    <row r="947" spans="7:8" ht="13.2" x14ac:dyDescent="0.25">
      <c r="G947" s="2"/>
      <c r="H947" s="3"/>
    </row>
    <row r="948" spans="7:8" ht="13.2" x14ac:dyDescent="0.25">
      <c r="G948" s="2"/>
      <c r="H948" s="3"/>
    </row>
    <row r="949" spans="7:8" ht="13.2" x14ac:dyDescent="0.25">
      <c r="G949" s="2"/>
      <c r="H949" s="3"/>
    </row>
    <row r="950" spans="7:8" ht="13.2" x14ac:dyDescent="0.25">
      <c r="G950" s="2"/>
      <c r="H950" s="3"/>
    </row>
    <row r="951" spans="7:8" ht="13.2" x14ac:dyDescent="0.25">
      <c r="G951" s="2"/>
      <c r="H951" s="3"/>
    </row>
    <row r="952" spans="7:8" ht="13.2" x14ac:dyDescent="0.25">
      <c r="G952" s="2"/>
      <c r="H952" s="3"/>
    </row>
    <row r="953" spans="7:8" ht="13.2" x14ac:dyDescent="0.25">
      <c r="G953" s="2"/>
      <c r="H953" s="3"/>
    </row>
    <row r="954" spans="7:8" ht="13.2" x14ac:dyDescent="0.25">
      <c r="G954" s="2"/>
      <c r="H954" s="3"/>
    </row>
    <row r="955" spans="7:8" ht="13.2" x14ac:dyDescent="0.25">
      <c r="G955" s="2"/>
      <c r="H955" s="3"/>
    </row>
    <row r="956" spans="7:8" ht="13.2" x14ac:dyDescent="0.25">
      <c r="G956" s="2"/>
      <c r="H956" s="3"/>
    </row>
    <row r="957" spans="7:8" ht="13.2" x14ac:dyDescent="0.25">
      <c r="G957" s="2"/>
      <c r="H957" s="3"/>
    </row>
    <row r="958" spans="7:8" ht="13.2" x14ac:dyDescent="0.25">
      <c r="G958" s="2"/>
      <c r="H958" s="3"/>
    </row>
    <row r="959" spans="7:8" ht="13.2" x14ac:dyDescent="0.25">
      <c r="G959" s="2"/>
      <c r="H959" s="3"/>
    </row>
    <row r="960" spans="7:8" ht="13.2" x14ac:dyDescent="0.25">
      <c r="G960" s="2"/>
      <c r="H960" s="3"/>
    </row>
    <row r="961" spans="7:8" ht="13.2" x14ac:dyDescent="0.25">
      <c r="G961" s="2"/>
      <c r="H961" s="3"/>
    </row>
    <row r="962" spans="7:8" ht="13.2" x14ac:dyDescent="0.25">
      <c r="G962" s="2"/>
      <c r="H962" s="3"/>
    </row>
    <row r="963" spans="7:8" ht="13.2" x14ac:dyDescent="0.25">
      <c r="G963" s="2"/>
      <c r="H963" s="3"/>
    </row>
    <row r="964" spans="7:8" ht="13.2" x14ac:dyDescent="0.25">
      <c r="G964" s="2"/>
      <c r="H964" s="3"/>
    </row>
    <row r="965" spans="7:8" ht="13.2" x14ac:dyDescent="0.25">
      <c r="G965" s="2"/>
      <c r="H965" s="3"/>
    </row>
    <row r="966" spans="7:8" ht="13.2" x14ac:dyDescent="0.25">
      <c r="G966" s="2"/>
      <c r="H966" s="3"/>
    </row>
    <row r="967" spans="7:8" ht="13.2" x14ac:dyDescent="0.25">
      <c r="G967" s="2"/>
      <c r="H967" s="3"/>
    </row>
    <row r="968" spans="7:8" ht="13.2" x14ac:dyDescent="0.25">
      <c r="G968" s="2"/>
      <c r="H968" s="3"/>
    </row>
    <row r="969" spans="7:8" ht="13.2" x14ac:dyDescent="0.25">
      <c r="G969" s="2"/>
      <c r="H969" s="3"/>
    </row>
    <row r="970" spans="7:8" ht="13.2" x14ac:dyDescent="0.25">
      <c r="G970" s="2"/>
      <c r="H970" s="3"/>
    </row>
    <row r="971" spans="7:8" ht="13.2" x14ac:dyDescent="0.25">
      <c r="G971" s="2"/>
      <c r="H971" s="3"/>
    </row>
    <row r="972" spans="7:8" ht="13.2" x14ac:dyDescent="0.25">
      <c r="G972" s="2"/>
      <c r="H972" s="3"/>
    </row>
    <row r="973" spans="7:8" ht="13.2" x14ac:dyDescent="0.25">
      <c r="G973" s="2"/>
      <c r="H973" s="3"/>
    </row>
    <row r="974" spans="7:8" ht="13.2" x14ac:dyDescent="0.25">
      <c r="G974" s="2"/>
      <c r="H974" s="3"/>
    </row>
    <row r="975" spans="7:8" ht="13.2" x14ac:dyDescent="0.25">
      <c r="G975" s="2"/>
      <c r="H975" s="3"/>
    </row>
    <row r="976" spans="7:8" ht="13.2" x14ac:dyDescent="0.25">
      <c r="G976" s="2"/>
      <c r="H976" s="3"/>
    </row>
    <row r="977" spans="7:8" ht="13.2" x14ac:dyDescent="0.25">
      <c r="G977" s="2"/>
      <c r="H977" s="3"/>
    </row>
    <row r="978" spans="7:8" ht="13.2" x14ac:dyDescent="0.25">
      <c r="G978" s="2"/>
      <c r="H978" s="3"/>
    </row>
    <row r="979" spans="7:8" ht="13.2" x14ac:dyDescent="0.25">
      <c r="G979" s="2"/>
      <c r="H979" s="3"/>
    </row>
    <row r="980" spans="7:8" ht="13.2" x14ac:dyDescent="0.25">
      <c r="G980" s="2"/>
      <c r="H980" s="3"/>
    </row>
    <row r="981" spans="7:8" ht="13.2" x14ac:dyDescent="0.25">
      <c r="G981" s="2"/>
      <c r="H981" s="3"/>
    </row>
    <row r="982" spans="7:8" ht="13.2" x14ac:dyDescent="0.25">
      <c r="G982" s="2"/>
      <c r="H982" s="3"/>
    </row>
    <row r="983" spans="7:8" ht="13.2" x14ac:dyDescent="0.25">
      <c r="G983" s="2"/>
      <c r="H983" s="3"/>
    </row>
    <row r="984" spans="7:8" ht="13.2" x14ac:dyDescent="0.25">
      <c r="G984" s="2"/>
      <c r="H984" s="3"/>
    </row>
    <row r="985" spans="7:8" ht="13.2" x14ac:dyDescent="0.25">
      <c r="G985" s="2"/>
      <c r="H985" s="3"/>
    </row>
    <row r="986" spans="7:8" ht="13.2" x14ac:dyDescent="0.25">
      <c r="G986" s="2"/>
      <c r="H986" s="3"/>
    </row>
    <row r="987" spans="7:8" ht="13.2" x14ac:dyDescent="0.25">
      <c r="G987" s="2"/>
      <c r="H987" s="3"/>
    </row>
    <row r="988" spans="7:8" ht="13.2" x14ac:dyDescent="0.25">
      <c r="G988" s="2"/>
      <c r="H988" s="3"/>
    </row>
    <row r="989" spans="7:8" ht="13.2" x14ac:dyDescent="0.25">
      <c r="G989" s="2"/>
      <c r="H989" s="3"/>
    </row>
    <row r="990" spans="7:8" ht="13.2" x14ac:dyDescent="0.25">
      <c r="G990" s="2"/>
      <c r="H990" s="3"/>
    </row>
    <row r="991" spans="7:8" ht="13.2" x14ac:dyDescent="0.25">
      <c r="G991" s="2"/>
      <c r="H991" s="3"/>
    </row>
    <row r="992" spans="7:8" ht="13.2" x14ac:dyDescent="0.25">
      <c r="G992" s="2"/>
      <c r="H992" s="3"/>
    </row>
    <row r="993" spans="7:8" ht="13.2" x14ac:dyDescent="0.25">
      <c r="G993" s="2"/>
      <c r="H993" s="3"/>
    </row>
    <row r="994" spans="7:8" ht="13.2" x14ac:dyDescent="0.25">
      <c r="G994" s="2"/>
      <c r="H994" s="3"/>
    </row>
    <row r="995" spans="7:8" ht="13.2" x14ac:dyDescent="0.25">
      <c r="G995" s="2"/>
      <c r="H995" s="3"/>
    </row>
    <row r="996" spans="7:8" ht="13.2" x14ac:dyDescent="0.25">
      <c r="G996" s="2"/>
      <c r="H996" s="3"/>
    </row>
    <row r="997" spans="7:8" ht="13.2" x14ac:dyDescent="0.25">
      <c r="G997" s="2"/>
      <c r="H997" s="3"/>
    </row>
    <row r="998" spans="7:8" ht="13.2" x14ac:dyDescent="0.25">
      <c r="G998" s="2"/>
      <c r="H998" s="3"/>
    </row>
    <row r="999" spans="7:8" ht="13.2" x14ac:dyDescent="0.25">
      <c r="G999" s="2"/>
      <c r="H999" s="3"/>
    </row>
    <row r="1000" spans="7:8" ht="13.2" x14ac:dyDescent="0.25">
      <c r="G1000" s="2"/>
      <c r="H1000" s="3"/>
    </row>
    <row r="1001" spans="7:8" ht="13.2" x14ac:dyDescent="0.25">
      <c r="G1001" s="2"/>
      <c r="H1001" s="3"/>
    </row>
    <row r="1002" spans="7:8" ht="13.2" x14ac:dyDescent="0.25">
      <c r="G1002" s="2"/>
      <c r="H1002" s="3"/>
    </row>
    <row r="1003" spans="7:8" ht="13.2" x14ac:dyDescent="0.25">
      <c r="G1003" s="2"/>
      <c r="H1003" s="3"/>
    </row>
    <row r="1004" spans="7:8" ht="13.2" x14ac:dyDescent="0.25">
      <c r="G1004" s="2"/>
      <c r="H1004" s="3"/>
    </row>
    <row r="1005" spans="7:8" ht="13.2" x14ac:dyDescent="0.25">
      <c r="G1005" s="2"/>
      <c r="H1005" s="3"/>
    </row>
  </sheetData>
  <sortState xmlns:xlrd2="http://schemas.microsoft.com/office/spreadsheetml/2017/richdata2" ref="A2:BU1005">
    <sortCondition ref="BU2:BU1005"/>
  </sortState>
  <conditionalFormatting sqref="M2:M61">
    <cfRule type="cellIs" dxfId="41" priority="30" operator="greaterThan">
      <formula>0</formula>
    </cfRule>
  </conditionalFormatting>
  <conditionalFormatting sqref="O2:O48">
    <cfRule type="cellIs" dxfId="40" priority="3" operator="notEqual">
      <formula>$P$1</formula>
    </cfRule>
  </conditionalFormatting>
  <conditionalFormatting sqref="Q2:Q48">
    <cfRule type="cellIs" dxfId="39" priority="2" operator="notEqual">
      <formula>$R$1</formula>
    </cfRule>
  </conditionalFormatting>
  <conditionalFormatting sqref="S2:S48">
    <cfRule type="cellIs" dxfId="38" priority="1" operator="notEqual">
      <formula>$T$1</formula>
    </cfRule>
  </conditionalFormatting>
  <conditionalFormatting sqref="W2:W48">
    <cfRule type="cellIs" dxfId="37" priority="29" operator="notEqual">
      <formula>$X$1</formula>
    </cfRule>
  </conditionalFormatting>
  <conditionalFormatting sqref="X2:X50 X52:X57 X59:X61">
    <cfRule type="cellIs" dxfId="36" priority="47" operator="equal">
      <formula>0</formula>
    </cfRule>
  </conditionalFormatting>
  <conditionalFormatting sqref="Y2:Y48">
    <cfRule type="cellIs" dxfId="35" priority="28" operator="notEqual">
      <formula>$Z$1</formula>
    </cfRule>
  </conditionalFormatting>
  <conditionalFormatting sqref="Z2:Z50 Z52:Z57 Z59:Z61">
    <cfRule type="cellIs" dxfId="34" priority="46" operator="equal">
      <formula>0</formula>
    </cfRule>
  </conditionalFormatting>
  <conditionalFormatting sqref="AA2:AA48">
    <cfRule type="cellIs" dxfId="33" priority="27" operator="notEqual">
      <formula>$AB$1</formula>
    </cfRule>
  </conditionalFormatting>
  <conditionalFormatting sqref="AB2:AB50 AB52:AB57 AB59:AB61">
    <cfRule type="cellIs" dxfId="32" priority="45" operator="equal">
      <formula>0</formula>
    </cfRule>
  </conditionalFormatting>
  <conditionalFormatting sqref="AC2:AC48">
    <cfRule type="cellIs" dxfId="31" priority="26" operator="notEqual">
      <formula>$AD$1</formula>
    </cfRule>
  </conditionalFormatting>
  <conditionalFormatting sqref="AD2:AD50 AD52:AD57 AD59:AD61">
    <cfRule type="cellIs" dxfId="30" priority="44" operator="equal">
      <formula>0</formula>
    </cfRule>
  </conditionalFormatting>
  <conditionalFormatting sqref="AE2:AE48">
    <cfRule type="cellIs" dxfId="29" priority="25" operator="notEqual">
      <formula>$AF$1</formula>
    </cfRule>
  </conditionalFormatting>
  <conditionalFormatting sqref="AF2:AF50 AF52:AF57 AF59:AF61">
    <cfRule type="cellIs" dxfId="28" priority="43" operator="equal">
      <formula>0</formula>
    </cfRule>
  </conditionalFormatting>
  <conditionalFormatting sqref="AG2:AG48">
    <cfRule type="cellIs" dxfId="27" priority="24" operator="notEqual">
      <formula>$AH$1</formula>
    </cfRule>
  </conditionalFormatting>
  <conditionalFormatting sqref="AH2:AH50 AH52:AH57 AH59:AH61">
    <cfRule type="cellIs" dxfId="26" priority="42" operator="equal">
      <formula>0</formula>
    </cfRule>
  </conditionalFormatting>
  <conditionalFormatting sqref="AI2:AI48">
    <cfRule type="cellIs" dxfId="25" priority="23" operator="notEqual">
      <formula>$AJ$1</formula>
    </cfRule>
  </conditionalFormatting>
  <conditionalFormatting sqref="AJ2:AJ50 AJ52:AJ57 AJ59:AJ61">
    <cfRule type="cellIs" dxfId="24" priority="41" operator="equal">
      <formula>0</formula>
    </cfRule>
  </conditionalFormatting>
  <conditionalFormatting sqref="AK2:AK48">
    <cfRule type="cellIs" dxfId="23" priority="22" operator="notEqual">
      <formula>$AL$1</formula>
    </cfRule>
  </conditionalFormatting>
  <conditionalFormatting sqref="AL2:AL50 AL52:AL57 AL59:AL61">
    <cfRule type="cellIs" dxfId="22" priority="38" operator="equal">
      <formula>0</formula>
    </cfRule>
  </conditionalFormatting>
  <conditionalFormatting sqref="AM2:AM48">
    <cfRule type="cellIs" dxfId="21" priority="21" operator="notEqual">
      <formula>$AN$1</formula>
    </cfRule>
  </conditionalFormatting>
  <conditionalFormatting sqref="AN2:AN50 AN52:AN57 AN59:AN61">
    <cfRule type="cellIs" dxfId="20" priority="39" operator="equal">
      <formula>0</formula>
    </cfRule>
  </conditionalFormatting>
  <conditionalFormatting sqref="AO2:AO48">
    <cfRule type="cellIs" dxfId="19" priority="20" operator="notEqual">
      <formula>$AF$1</formula>
    </cfRule>
  </conditionalFormatting>
  <conditionalFormatting sqref="AP2:AP50 AP52:AP57 AP59:AP61">
    <cfRule type="cellIs" dxfId="18" priority="40" operator="equal">
      <formula>0</formula>
    </cfRule>
  </conditionalFormatting>
  <conditionalFormatting sqref="AQ2:AQ48">
    <cfRule type="cellIs" dxfId="17" priority="19" operator="notEqual">
      <formula>$AR$1</formula>
    </cfRule>
  </conditionalFormatting>
  <conditionalFormatting sqref="AR2:AR50 AR52:AR57 AR59:AR61">
    <cfRule type="cellIs" dxfId="16" priority="37" operator="equal">
      <formula>0</formula>
    </cfRule>
  </conditionalFormatting>
  <conditionalFormatting sqref="AS2:AS48">
    <cfRule type="cellIs" dxfId="15" priority="18" operator="notEqual">
      <formula>$AT$1</formula>
    </cfRule>
  </conditionalFormatting>
  <conditionalFormatting sqref="AT2:AT50 AT52:AT57 AT59:AT61">
    <cfRule type="cellIs" dxfId="14" priority="36" operator="equal">
      <formula>0</formula>
    </cfRule>
  </conditionalFormatting>
  <conditionalFormatting sqref="AU2:AU48">
    <cfRule type="cellIs" dxfId="13" priority="17" operator="notEqual">
      <formula>$AV$1</formula>
    </cfRule>
  </conditionalFormatting>
  <conditionalFormatting sqref="AV2:AV50 AV52:AV57 AV59:AV61">
    <cfRule type="cellIs" dxfId="12" priority="35" operator="equal">
      <formula>0</formula>
    </cfRule>
  </conditionalFormatting>
  <conditionalFormatting sqref="AW2:AW48">
    <cfRule type="cellIs" dxfId="11" priority="16" operator="notEqual">
      <formula>$AX$1</formula>
    </cfRule>
  </conditionalFormatting>
  <conditionalFormatting sqref="AX2:AX50 AX52:AX57 AX59:AX61">
    <cfRule type="cellIs" dxfId="10" priority="34" operator="equal">
      <formula>0</formula>
    </cfRule>
  </conditionalFormatting>
  <conditionalFormatting sqref="AY2:AY48">
    <cfRule type="cellIs" dxfId="9" priority="15" operator="notEqual">
      <formula>$AZ$1</formula>
    </cfRule>
  </conditionalFormatting>
  <conditionalFormatting sqref="AZ2:AZ50 BB2:BB50 BD2:BD50 BF2:BF50 BH2:BH50 BJ2:BJ50 BL2:BL50 BN2:BN50 BP2:BP50 AZ52:AZ57 BB52:BB57 BD52:BD61 BF52:BF61 BH52:BH61 BJ52:BJ61 BL52:BL61 BN52:BN61 BP52:BP61 AZ59:AZ61 BB59:BB61">
    <cfRule type="cellIs" dxfId="8" priority="33" operator="equal">
      <formula>0</formula>
    </cfRule>
  </conditionalFormatting>
  <conditionalFormatting sqref="BA2:BA48">
    <cfRule type="cellIs" dxfId="7" priority="14" operator="notEqual">
      <formula>$BB$1</formula>
    </cfRule>
  </conditionalFormatting>
  <conditionalFormatting sqref="BC2:BC48">
    <cfRule type="cellIs" dxfId="6" priority="12" operator="notEqual">
      <formula>$BD$1</formula>
    </cfRule>
    <cfRule type="cellIs" priority="13" operator="notEqual">
      <formula>$BD$1</formula>
    </cfRule>
  </conditionalFormatting>
  <conditionalFormatting sqref="BE2:BE48">
    <cfRule type="cellIs" dxfId="5" priority="10" operator="notEqual">
      <formula>$BF$1</formula>
    </cfRule>
    <cfRule type="cellIs" priority="11" operator="notEqual">
      <formula>$BF$1</formula>
    </cfRule>
  </conditionalFormatting>
  <conditionalFormatting sqref="BG2:BG48">
    <cfRule type="cellIs" dxfId="4" priority="9" operator="notEqual">
      <formula>$BH$1</formula>
    </cfRule>
  </conditionalFormatting>
  <conditionalFormatting sqref="BI2:BI48">
    <cfRule type="cellIs" dxfId="3" priority="7" operator="notEqual">
      <formula>$BJ$1</formula>
    </cfRule>
    <cfRule type="cellIs" priority="8" operator="notEqual">
      <formula>$BJ$1</formula>
    </cfRule>
  </conditionalFormatting>
  <conditionalFormatting sqref="BK2:BK48">
    <cfRule type="cellIs" dxfId="2" priority="6" operator="notEqual">
      <formula>$BL$1</formula>
    </cfRule>
  </conditionalFormatting>
  <conditionalFormatting sqref="BM2:BM48">
    <cfRule type="cellIs" dxfId="1" priority="5" operator="notEqual">
      <formula>$BN$1</formula>
    </cfRule>
  </conditionalFormatting>
  <conditionalFormatting sqref="BO2:BO48">
    <cfRule type="cellIs" dxfId="0" priority="4" operator="notEqual">
      <formula>$BP$1</formula>
    </cfRule>
  </conditionalFormatting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039FA98E58E4F97F636AED14E07AF" ma:contentTypeVersion="0" ma:contentTypeDescription="Create a new document." ma:contentTypeScope="" ma:versionID="288c2d8f797293650600f6095cca4c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6e56c80a5878d6f0507c97969653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1649A-AA33-419C-9293-3D9D36186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2E6BF2-DCD5-48CB-BD01-398E9414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CF35D-151C-4ED5-84B3-17259F1A31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Lähtöajat lauantain mukaan</vt:lpstr>
      <vt:lpstr>Lähtöajat aakkosissa</vt:lpstr>
      <vt:lpstr>Tulosten syöttö</vt:lpstr>
      <vt:lpstr>Laskenta-la</vt:lpstr>
      <vt:lpstr>TulosluetteloEla</vt:lpstr>
      <vt:lpstr>LeimatEla</vt:lpstr>
      <vt:lpstr>'Tulosten syöttö'!Tulostusotsikot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</dc:creator>
  <cp:keywords/>
  <dc:description/>
  <cp:lastModifiedBy>Jean S</cp:lastModifiedBy>
  <cp:revision/>
  <dcterms:created xsi:type="dcterms:W3CDTF">2020-07-11T23:36:26Z</dcterms:created>
  <dcterms:modified xsi:type="dcterms:W3CDTF">2023-08-17T00:37:41Z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0x010100086039FA98E58E4F97F636AED14E07AF</vt:lpwstr>
  </property>
</Properties>
</file>